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Измененный" sheetId="1" r:id="rId1"/>
    <sheet name="перече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<sst xmlns="http://schemas.openxmlformats.org/spreadsheetml/2006/main" count="317" uniqueCount="185">
  <si>
    <t>ПЛАН ФИНАНСОВО-ХОЗЯЙСТВЕННОЙ</t>
  </si>
  <si>
    <t>ДЕЯТЕЛЬНОСТИ МУНИЦИПАЛЬНЫХ УЧРЕЖДЕНИЙ</t>
  </si>
  <si>
    <t>Наименование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</si>
  <si>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</si>
  <si>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</si>
  <si>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</si>
  <si>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Идентификационный номер налогоплательщика</t>
  </si>
  <si>
    <t>Код причины постановки на учет (КПП)</t>
  </si>
  <si>
    <t>Единица измерения: руб.</t>
  </si>
  <si>
    <t>форма по ОКУД</t>
  </si>
  <si>
    <t>по ОКПО</t>
  </si>
  <si>
    <t>Глава по БК</t>
  </si>
  <si>
    <t>по ОКАТО</t>
  </si>
  <si>
    <t>по ОКЕИ</t>
  </si>
  <si>
    <t>по ОКВ</t>
  </si>
  <si>
    <t>3. Параметры муниципального задания, установленного учреждению</t>
  </si>
  <si>
    <t>в том числе балансовая стоимость особо ценного движимого имущества</t>
  </si>
  <si>
    <t>11. Сведения об имуществе учреждения, переданном в аренду сторонним организациям</t>
  </si>
  <si>
    <t>Показатели финансового состояния учреждения</t>
  </si>
  <si>
    <t>Наименование показателя</t>
  </si>
  <si>
    <t>Сумма, тыс.руб.</t>
  </si>
  <si>
    <t>Нефинансовые активы, всего:</t>
  </si>
  <si>
    <t>Финансовые активы, всего</t>
  </si>
  <si>
    <t>Обязательства, всего</t>
  </si>
  <si>
    <t>Показатели по поступлениям и выплатам учреждения</t>
  </si>
  <si>
    <t>Всего</t>
  </si>
  <si>
    <t>В том числе</t>
  </si>
  <si>
    <t>По лицевым счетам, открытым в органах осуществляющих ведение лицевых счетов учреждений (в ораганах Федерального казначейства)</t>
  </si>
  <si>
    <t>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</si>
  <si>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</si>
  <si>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</si>
  <si>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</si>
  <si>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муниципального задания</t>
  </si>
  <si>
    <t>Субсидии на иные цели</t>
  </si>
  <si>
    <t>Услуга (работа) №1</t>
  </si>
  <si>
    <t>Услуга (работа) №2</t>
  </si>
  <si>
    <t>Поступления от иной приносящей доход деятельности, всего:</t>
  </si>
  <si>
    <t>Арендная плата</t>
  </si>
  <si>
    <t>Возмещение коммунальных услуг</t>
  </si>
  <si>
    <t>Иные поступления</t>
  </si>
  <si>
    <t>Выплаты, всего:</t>
  </si>
  <si>
    <t>Планируемый остаток средств на конец планируемого года</t>
  </si>
  <si>
    <t>* Справочно:                   Объем публичных обязательств, всего</t>
  </si>
  <si>
    <t>из них:                                                                                                                           недвижимое имущество, всего:</t>
  </si>
  <si>
    <t>из них:                                                                                                                          дебиторская задолженность по доходам</t>
  </si>
  <si>
    <t>из них:                                                                                                                           дебиторская задолженность по расходам</t>
  </si>
  <si>
    <t>из них:                                                                                                                           просроченная кредиторская задолженность</t>
  </si>
  <si>
    <t>(ИНН)_________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</si>
  <si>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</si>
  <si>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</si>
  <si>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r>
      <t xml:space="preserve">7. Общая балансовая стоимость </t>
    </r>
    <r>
      <rPr>
        <b/>
        <i/>
        <sz val="9"/>
        <rFont val="Times New Roman"/>
        <family val="1"/>
      </rPr>
      <t>недвижимого</t>
    </r>
    <r>
      <rPr>
        <b/>
        <sz val="9"/>
        <rFont val="Times New Roman"/>
        <family val="1"/>
      </rPr>
      <t xml:space="preserve"> муниципального имущества на дату составления Плана</t>
    </r>
  </si>
  <si>
    <r>
      <t xml:space="preserve">8. Общая балансовая стоимость </t>
    </r>
    <r>
      <rPr>
        <b/>
        <i/>
        <sz val="9"/>
        <rFont val="Times New Roman"/>
        <family val="1"/>
      </rPr>
      <t>движимого</t>
    </r>
    <r>
      <rPr>
        <b/>
        <sz val="9"/>
        <rFont val="Times New Roman"/>
        <family val="1"/>
      </rPr>
      <t xml:space="preserve"> муниципального имущества на дату составления Плана</t>
    </r>
  </si>
  <si>
    <t>в том числе:                                                                                                                  остаточная стоимость</t>
  </si>
  <si>
    <t>№ п/п</t>
  </si>
  <si>
    <t>1.</t>
  </si>
  <si>
    <t>2.</t>
  </si>
  <si>
    <t>2.1.</t>
  </si>
  <si>
    <t>2.2.</t>
  </si>
  <si>
    <t>2.3.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</si>
  <si>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</si>
  <si>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2.3.2.</t>
  </si>
  <si>
    <t>2.3.1.</t>
  </si>
  <si>
    <t>2.4.</t>
  </si>
  <si>
    <t>2.4.1.</t>
  </si>
  <si>
    <t>2.4.2.</t>
  </si>
  <si>
    <t>2.4.3.</t>
  </si>
  <si>
    <t>3.</t>
  </si>
  <si>
    <t xml:space="preserve"> - заработная плата</t>
  </si>
  <si>
    <t xml:space="preserve"> - начисления на оплату труда</t>
  </si>
  <si>
    <t xml:space="preserve"> - прочие выплаты</t>
  </si>
  <si>
    <t xml:space="preserve"> - услуги связи</t>
  </si>
  <si>
    <t xml:space="preserve"> - транспортные расходы</t>
  </si>
  <si>
    <t xml:space="preserve"> - коммунальные расходы</t>
  </si>
  <si>
    <t xml:space="preserve"> - услуги по содержанию имущества</t>
  </si>
  <si>
    <t xml:space="preserve"> - капитальный ремонт</t>
  </si>
  <si>
    <t xml:space="preserve"> - прочие услуги</t>
  </si>
  <si>
    <t xml:space="preserve"> - прочие расходы</t>
  </si>
  <si>
    <t xml:space="preserve"> - мероприятия</t>
  </si>
  <si>
    <t xml:space="preserve"> - налог на имущество, землю</t>
  </si>
  <si>
    <t xml:space="preserve"> - увеличение стоимости основных средств</t>
  </si>
  <si>
    <t xml:space="preserve"> - увеличение стоимости материальных запасов</t>
  </si>
  <si>
    <t>3.1.</t>
  </si>
  <si>
    <t>3.2.</t>
  </si>
  <si>
    <t>4.</t>
  </si>
  <si>
    <t>5. Информация о порядке установления и размере платы за оказание услуг (выполнение  работ), относящихся в соответ-</t>
  </si>
  <si>
    <t>ствии с уставом к основным видам деятельности учреждения, предоставление которых для физических и юридических</t>
  </si>
  <si>
    <t>осуществляется на платной основе</t>
  </si>
  <si>
    <t>4. Параметры услуг (работ), относящихся в соответствии с уставом к основным видам деятельности учреждения, предо-</t>
  </si>
  <si>
    <t>ставление (выполнение) которых для физических и юридических лиц осуществляется на платной основе</t>
  </si>
  <si>
    <t>2. Виды деятельности учреждения, относящиеся к его основным видам деятельности в соответствии с уставом учрежде-</t>
  </si>
  <si>
    <t>ния</t>
  </si>
  <si>
    <t>1. Цели деятельности учреждения в соответствии с федеральными законами, иными нормативными правовыми актами</t>
  </si>
  <si>
    <t>и уставом учреждения.</t>
  </si>
  <si>
    <t>6. Перечень движимого и недвижимого имущества, закрепленного на праве оперативного управления за учреждением,</t>
  </si>
  <si>
    <t>9. Сведения о наличии государственной регистрации права муниципальной собственности и права оперативного управ-</t>
  </si>
  <si>
    <t>10. Сведения о соблюдении учреждением требований положения "О реестре муниципальной собственности города Кеме-</t>
  </si>
  <si>
    <t>12. Сведения об имуществе, арендуемом учреждением или предоставленном учреждению по договору безвозмездного</t>
  </si>
  <si>
    <t>пользования.</t>
  </si>
  <si>
    <t>ления учреждения на недвижимое имущество (Свидетельство о государственной регистрации права)</t>
  </si>
  <si>
    <t xml:space="preserve"> - приобретенного учреждением за счет выделенных собственником имущества учреждения средств</t>
  </si>
  <si>
    <t xml:space="preserve"> - приобретенного учреждением за счет доходов, полученных от иной приносящей доход деятельности</t>
  </si>
  <si>
    <t>особо ценное имущество,                                                                                                         всего</t>
  </si>
  <si>
    <t>в том числе:                                                                                                                                   остаточная стоимость</t>
  </si>
  <si>
    <t>в том числе:                                                                                                                                      по заработной плате</t>
  </si>
  <si>
    <t>Из выплат всего                                 -за счет субсидии</t>
  </si>
  <si>
    <t>Из выплат всего                                    -за счет внебюджетных средств</t>
  </si>
  <si>
    <t>на дату составления Плана</t>
  </si>
  <si>
    <t xml:space="preserve">рово", утвержденнного решением Кемеровского городского Совета народных депутатов от 28.11.2008 № 176. </t>
  </si>
  <si>
    <t xml:space="preserve">Требования положения "О реестре муниципальной собственности города Кемерово" , утвержденного решением </t>
  </si>
  <si>
    <t xml:space="preserve">Кемеровского городского Совета народных депутатов от 28.11.2008 № 176 соблюдаются </t>
  </si>
  <si>
    <t>города Кемерово</t>
  </si>
  <si>
    <t>НА 2012год.</t>
  </si>
  <si>
    <t xml:space="preserve"> Управления образования администрации</t>
  </si>
  <si>
    <t>МБОУДОД "ЦРТДЮ "СВЕТЛЯЧОК"</t>
  </si>
  <si>
    <t>650903, г.Кемерово, ул.Стадионная, д. 6 А</t>
  </si>
  <si>
    <t>тельных образовательных программ и услуг в интересах личности, общества, государства</t>
  </si>
  <si>
    <t>Создание необходимых условий для развития мотивации личности к познанию и творчеству, реализации дополни-</t>
  </si>
  <si>
    <t xml:space="preserve">физкультурно-спортивное направление, спортивно-техническое, художественно-эстетическое, культурологическое, </t>
  </si>
  <si>
    <t>социально-педагогическое, туристско-краеведческое, эколого-биологическое</t>
  </si>
  <si>
    <r>
      <t xml:space="preserve">Предоставление дополнительного образования в учреждениях по внешкольной работе для </t>
    </r>
    <r>
      <rPr>
        <u val="single"/>
        <sz val="9"/>
        <rFont val="Times New Roman"/>
        <family val="1"/>
      </rPr>
      <t xml:space="preserve">576 </t>
    </r>
    <r>
      <rPr>
        <sz val="9"/>
        <rFont val="Times New Roman"/>
        <family val="1"/>
      </rPr>
      <t>детей.</t>
    </r>
  </si>
  <si>
    <t>Перечень особо ценного имущества,закрепленного за МБОУ ДОД Центр развития творчества  "Светлячок"</t>
  </si>
  <si>
    <t xml:space="preserve">                                                           на 01.12.2012</t>
  </si>
  <si>
    <t>Приложение №1</t>
  </si>
  <si>
    <t>Инвентарный /
номенклатурный
номер</t>
  </si>
  <si>
    <t>Наименование нефинансового актива</t>
  </si>
  <si>
    <t>Единица изме-
рения</t>
  </si>
  <si>
    <t>Балансовая стоимость</t>
  </si>
  <si>
    <t>Амортизация</t>
  </si>
  <si>
    <t>сумма</t>
  </si>
  <si>
    <t>велосипед</t>
  </si>
  <si>
    <t>шт</t>
  </si>
  <si>
    <t>видеокамера</t>
  </si>
  <si>
    <t>Водонагреватель аккумуляторный электр. ТЕРМЕКС</t>
  </si>
  <si>
    <t>Газонокосилка бензиновая</t>
  </si>
  <si>
    <t>Дверь противодымная 800*1900</t>
  </si>
  <si>
    <t>Дренажный насос</t>
  </si>
  <si>
    <t>31010617681/1</t>
  </si>
  <si>
    <t>Жалюзи вертикальные</t>
  </si>
  <si>
    <t>Зеркало</t>
  </si>
  <si>
    <t>Компьютер (комплект)</t>
  </si>
  <si>
    <t>Компьютер (системный блок,монитор)</t>
  </si>
  <si>
    <t>Компьютер Pentium-E2160 (б/монитора)</t>
  </si>
  <si>
    <t>Компьютер-системный блок</t>
  </si>
  <si>
    <t>Компьютер(системный блок)ATX MidiTower</t>
  </si>
  <si>
    <t>Копир Canon FC-108</t>
  </si>
  <si>
    <t>Кресло черное</t>
  </si>
  <si>
    <t>Ламинатор CQ-24TC</t>
  </si>
  <si>
    <t>Магнитола PANASONIK</t>
  </si>
  <si>
    <t>Магнитола Philips 1836</t>
  </si>
  <si>
    <t>Машина швейная Brother</t>
  </si>
  <si>
    <t>Монитор Samsung</t>
  </si>
  <si>
    <t>музыкальный центр</t>
  </si>
  <si>
    <t>Музыкальный центр Мини LG</t>
  </si>
  <si>
    <t>Мультимедийный проектор Viewsonic</t>
  </si>
  <si>
    <t>Н-р книж.полок(10шт)</t>
  </si>
  <si>
    <t>Нежилое помещение</t>
  </si>
  <si>
    <t>Ноутбук Acer</t>
  </si>
  <si>
    <t>Переплетная машина GMP-MINI</t>
  </si>
  <si>
    <t>Пианино "Злегия Зтюд"</t>
  </si>
  <si>
    <t>Принтер-Сканер-Копир:MФУ Brother DCP-7032R</t>
  </si>
  <si>
    <t>Радиосистема ENBAO SG-922 NF730-840</t>
  </si>
  <si>
    <t>Синтезатор YAMAHA PSR-E333 c автоакк.61 кл/32 гол.полиф/102</t>
  </si>
  <si>
    <t>Система акустическая XLINE MF-300A</t>
  </si>
  <si>
    <t>Системный блок</t>
  </si>
  <si>
    <t>Системный блок Athion 1800</t>
  </si>
  <si>
    <t>Системный блок Pentium</t>
  </si>
  <si>
    <t>Скамья для пресса</t>
  </si>
  <si>
    <t>Стеллаж библиотечный</t>
  </si>
  <si>
    <t>Стеллаж выставочный</t>
  </si>
  <si>
    <t>Стеллаж металлический</t>
  </si>
  <si>
    <t>Стенка "Казачок"</t>
  </si>
  <si>
    <t>стенка меб."Каприз"</t>
  </si>
  <si>
    <t>стенка меб.5 секц.</t>
  </si>
  <si>
    <t>Стойка для колонок TEMPO SPS300ВK тренога</t>
  </si>
  <si>
    <t>Стол теннисный</t>
  </si>
  <si>
    <t>Телевизор "PANASONIK"TX-21</t>
  </si>
  <si>
    <t>телевизор "Сони"</t>
  </si>
  <si>
    <t>Телевизор ж/к Trony</t>
  </si>
  <si>
    <t>Телефакс "Panasonic KX-FT 74/904"</t>
  </si>
  <si>
    <t>Термочайник</t>
  </si>
  <si>
    <t>Узел коммерческого учета т/энергии и горячей воды</t>
  </si>
  <si>
    <t>шкаф закрытый</t>
  </si>
  <si>
    <t>шкаф с/стеклом</t>
  </si>
  <si>
    <t>Итого</t>
  </si>
  <si>
    <t>Свидетельство государственной регистрации права серия №42АВ №710758 от 22.01.2008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</si>
</sst>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&quot;                   &quot;"/>
    <numFmt numFmtId="169" formatCode="0&quot;                    &quot;"/>
    <numFmt numFmtId="170" formatCode="0.0"/>
  </numFmts>
  <fonts count="45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>
        <color indexed="63"/>
      </top>
      <bottom style="thin"/>
    </border>
    <border>
      <left style="hair"/>
      <right style="medium"/>
      <top style="hair"/>
      <bottom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/>
    </border>
    <border>
      <left style="thin"/>
      <right style="medium"/>
      <top style="hair"/>
      <bottom/>
    </border>
    <border>
      <left style="hair"/>
      <right>
        <color indexed="63"/>
      </right>
      <top style="hair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2" fontId="4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3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32" borderId="14" xfId="0" applyNumberFormat="1" applyFont="1" applyFill="1" applyBorder="1" applyAlignment="1">
      <alignment horizontal="center" vertical="center" wrapText="1"/>
    </xf>
    <xf numFmtId="2" fontId="0" fillId="32" borderId="15" xfId="0" applyNumberFormat="1" applyFont="1" applyFill="1" applyBorder="1" applyAlignment="1">
      <alignment horizontal="right" vertical="top"/>
    </xf>
    <xf numFmtId="0" fontId="0" fillId="3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0" fontId="0" fillId="32" borderId="17" xfId="0" applyNumberFormat="1" applyFont="1" applyFill="1" applyBorder="1" applyAlignment="1">
      <alignment horizontal="left" vertical="top" wrapText="1"/>
    </xf>
    <xf numFmtId="0" fontId="0" fillId="32" borderId="18" xfId="0" applyNumberFormat="1" applyFont="1" applyFill="1" applyBorder="1" applyAlignment="1">
      <alignment horizontal="center" vertical="top" wrapText="1"/>
    </xf>
    <xf numFmtId="2" fontId="0" fillId="32" borderId="19" xfId="0" applyNumberFormat="1" applyFont="1" applyFill="1" applyBorder="1" applyAlignment="1">
      <alignment horizontal="center" vertical="top"/>
    </xf>
    <xf numFmtId="0" fontId="0" fillId="0" borderId="20" xfId="0" applyNumberFormat="1" applyBorder="1" applyAlignment="1">
      <alignment horizontal="left" vertical="top"/>
    </xf>
    <xf numFmtId="2" fontId="0" fillId="32" borderId="19" xfId="0" applyNumberFormat="1" applyFont="1" applyFill="1" applyBorder="1" applyAlignment="1">
      <alignment horizontal="right" vertical="top"/>
    </xf>
    <xf numFmtId="0" fontId="0" fillId="0" borderId="21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2" fontId="0" fillId="32" borderId="22" xfId="0" applyNumberFormat="1" applyFont="1" applyFill="1" applyBorder="1" applyAlignment="1">
      <alignment horizontal="right" vertical="top"/>
    </xf>
    <xf numFmtId="2" fontId="0" fillId="32" borderId="23" xfId="0" applyNumberFormat="1" applyFont="1" applyFill="1" applyBorder="1" applyAlignment="1">
      <alignment horizontal="right" vertical="top"/>
    </xf>
    <xf numFmtId="2" fontId="0" fillId="32" borderId="12" xfId="0" applyNumberFormat="1" applyFont="1" applyFill="1" applyBorder="1" applyAlignment="1">
      <alignment horizontal="right" vertical="top"/>
    </xf>
    <xf numFmtId="2" fontId="0" fillId="32" borderId="24" xfId="0" applyNumberFormat="1" applyFont="1" applyFill="1" applyBorder="1" applyAlignment="1">
      <alignment horizontal="right" vertical="top"/>
    </xf>
    <xf numFmtId="2" fontId="0" fillId="32" borderId="25" xfId="0" applyNumberFormat="1" applyFont="1" applyFill="1" applyBorder="1" applyAlignment="1">
      <alignment horizontal="right" vertical="top"/>
    </xf>
    <xf numFmtId="2" fontId="0" fillId="32" borderId="26" xfId="0" applyNumberFormat="1" applyFont="1" applyFill="1" applyBorder="1" applyAlignment="1">
      <alignment horizontal="right" vertical="top"/>
    </xf>
    <xf numFmtId="2" fontId="9" fillId="32" borderId="15" xfId="0" applyNumberFormat="1" applyFont="1" applyFill="1" applyBorder="1" applyAlignment="1">
      <alignment horizontal="right" vertical="top"/>
    </xf>
    <xf numFmtId="2" fontId="0" fillId="0" borderId="12" xfId="0" applyNumberFormat="1" applyBorder="1" applyAlignment="1">
      <alignment horizontal="center" vertical="top"/>
    </xf>
    <xf numFmtId="2" fontId="0" fillId="32" borderId="27" xfId="0" applyNumberFormat="1" applyFont="1" applyFill="1" applyBorder="1" applyAlignment="1">
      <alignment horizontal="right" vertical="top"/>
    </xf>
    <xf numFmtId="2" fontId="0" fillId="32" borderId="28" xfId="0" applyNumberFormat="1" applyFont="1" applyFill="1" applyBorder="1" applyAlignment="1">
      <alignment horizontal="right" vertical="top"/>
    </xf>
    <xf numFmtId="0" fontId="0" fillId="32" borderId="13" xfId="0" applyNumberFormat="1" applyFont="1" applyFill="1" applyBorder="1" applyAlignment="1">
      <alignment horizontal="left"/>
    </xf>
    <xf numFmtId="0" fontId="10" fillId="32" borderId="29" xfId="0" applyNumberFormat="1" applyFont="1" applyFill="1" applyBorder="1" applyAlignment="1">
      <alignment horizontal="left" indent="1"/>
    </xf>
    <xf numFmtId="2" fontId="10" fillId="32" borderId="30" xfId="0" applyNumberFormat="1" applyFont="1" applyFill="1" applyBorder="1" applyAlignment="1">
      <alignment horizontal="center" vertical="top"/>
    </xf>
    <xf numFmtId="2" fontId="10" fillId="32" borderId="30" xfId="0" applyNumberFormat="1" applyFont="1" applyFill="1" applyBorder="1" applyAlignment="1">
      <alignment horizontal="right" vertical="top"/>
    </xf>
    <xf numFmtId="2" fontId="10" fillId="32" borderId="31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left"/>
    </xf>
    <xf numFmtId="0" fontId="0" fillId="32" borderId="0" xfId="0" applyNumberFormat="1" applyFont="1" applyFill="1" applyBorder="1" applyAlignment="1">
      <alignment horizontal="center" vertical="center" wrapText="1"/>
    </xf>
    <xf numFmtId="168" fontId="0" fillId="32" borderId="32" xfId="0" applyNumberFormat="1" applyFont="1" applyFill="1" applyBorder="1" applyAlignment="1">
      <alignment horizontal="center" vertical="top" wrapText="1"/>
    </xf>
    <xf numFmtId="169" fontId="0" fillId="32" borderId="32" xfId="0" applyNumberFormat="1" applyFont="1" applyFill="1" applyBorder="1" applyAlignment="1">
      <alignment horizontal="center" vertical="top" wrapText="1"/>
    </xf>
    <xf numFmtId="0" fontId="0" fillId="32" borderId="32" xfId="0" applyNumberFormat="1" applyFill="1" applyBorder="1" applyAlignment="1">
      <alignment horizontal="center" vertical="top" wrapText="1"/>
    </xf>
    <xf numFmtId="169" fontId="0" fillId="32" borderId="33" xfId="0" applyNumberFormat="1" applyFont="1" applyFill="1" applyBorder="1" applyAlignment="1">
      <alignment horizontal="center" vertical="top" wrapText="1"/>
    </xf>
    <xf numFmtId="169" fontId="0" fillId="32" borderId="0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left"/>
    </xf>
    <xf numFmtId="1" fontId="0" fillId="32" borderId="23" xfId="0" applyNumberFormat="1" applyFont="1" applyFill="1" applyBorder="1" applyAlignment="1">
      <alignment horizontal="right" vertical="top"/>
    </xf>
    <xf numFmtId="0" fontId="0" fillId="32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3" fillId="0" borderId="35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4" fillId="0" borderId="33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2" fontId="1" fillId="0" borderId="3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2" borderId="12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32" borderId="3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view="pageBreakPreview" zoomScale="90" zoomScaleSheetLayoutView="90" zoomScalePageLayoutView="0" workbookViewId="0" topLeftCell="A166">
      <selection activeCell="L177" sqref="L177"/>
    </sheetView>
  </sheetViews>
  <sheetFormatPr defaultColWidth="9.00390625" defaultRowHeight="12.75"/>
  <cols>
    <col min="1" max="1" width="9.875" style="0" customWidth="1"/>
    <col min="2" max="2" width="9.125" style="11" customWidth="1"/>
    <col min="3" max="3" width="19.875" style="11" customWidth="1"/>
    <col min="4" max="4" width="13.125" style="11" customWidth="1"/>
    <col min="5" max="5" width="4.25390625" style="11" customWidth="1"/>
    <col min="6" max="6" width="16.75390625" style="11" customWidth="1"/>
    <col min="7" max="7" width="5.00390625" style="11" customWidth="1"/>
    <col min="8" max="8" width="5.625" style="11" customWidth="1"/>
    <col min="9" max="9" width="9.125" style="11" customWidth="1"/>
    <col min="10" max="10" width="12.625" style="1" customWidth="1"/>
  </cols>
  <sheetData>
    <row r="1" ht="9.75" customHeight="1">
      <c r="J1" s="2"/>
    </row>
    <row r="2" ht="9.75" customHeight="1">
      <c r="J2" s="2"/>
    </row>
    <row r="3" spans="8:10" ht="9.75" customHeight="1">
      <c r="H3" s="12"/>
      <c r="I3" s="12"/>
      <c r="J3" s="4"/>
    </row>
    <row r="4" ht="9.75" customHeight="1">
      <c r="J4" s="5"/>
    </row>
    <row r="5" spans="8:10" ht="9.75" customHeight="1">
      <c r="H5" s="12"/>
      <c r="I5" s="12"/>
      <c r="J5" s="6"/>
    </row>
    <row r="6" ht="9.75" customHeight="1"/>
    <row r="7" ht="9.75" customHeight="1"/>
    <row r="8" ht="9.75" customHeight="1"/>
    <row r="9" ht="9.75" customHeight="1"/>
    <row r="10" spans="8:10" ht="9.75" customHeight="1">
      <c r="H10" s="12"/>
      <c r="I10" s="12"/>
      <c r="J10" s="4"/>
    </row>
    <row r="11" ht="9.75" customHeight="1">
      <c r="J11" s="5"/>
    </row>
    <row r="12" spans="8:10" ht="9.75" customHeight="1">
      <c r="H12" s="12"/>
      <c r="I12" s="12"/>
      <c r="J12" s="6"/>
    </row>
    <row r="13" ht="9.75" customHeight="1"/>
    <row r="14" ht="9.75" customHeight="1"/>
    <row r="16" spans="2:10" ht="12.75">
      <c r="B16" s="73" t="s">
        <v>0</v>
      </c>
      <c r="C16" s="73"/>
      <c r="D16" s="73"/>
      <c r="E16" s="73"/>
      <c r="F16" s="73"/>
      <c r="G16" s="73"/>
      <c r="H16" s="73"/>
      <c r="I16" s="73"/>
      <c r="J16" s="73"/>
    </row>
    <row r="17" spans="2:10" ht="12.75">
      <c r="B17" s="73" t="s">
        <v>1</v>
      </c>
      <c r="C17" s="73"/>
      <c r="D17" s="73"/>
      <c r="E17" s="73"/>
      <c r="F17" s="73"/>
      <c r="G17" s="73"/>
      <c r="H17" s="73"/>
      <c r="I17" s="73"/>
      <c r="J17" s="73"/>
    </row>
    <row r="18" spans="2:10" ht="12.75">
      <c r="B18" s="73" t="s">
        <v>111</v>
      </c>
      <c r="C18" s="73"/>
      <c r="D18" s="73"/>
      <c r="E18" s="73"/>
      <c r="F18" s="73"/>
      <c r="G18" s="73"/>
      <c r="H18" s="73"/>
      <c r="I18" s="73"/>
      <c r="J18" s="73"/>
    </row>
    <row r="19" spans="2:10" ht="12.75">
      <c r="B19" s="73"/>
      <c r="C19" s="73"/>
      <c r="D19" s="73"/>
      <c r="E19" s="73"/>
      <c r="F19" s="73"/>
      <c r="G19" s="73"/>
      <c r="H19" s="73"/>
      <c r="I19" s="73"/>
      <c r="J19" s="73"/>
    </row>
    <row r="20" ht="12.75">
      <c r="I20" s="1"/>
    </row>
    <row r="21" spans="1:10" ht="12.75">
      <c r="A21" s="11" t="s">
        <v>2</v>
      </c>
      <c r="D21" s="12" t="s">
        <v>113</v>
      </c>
      <c r="E21" s="12"/>
      <c r="F21" s="12"/>
      <c r="G21" s="12"/>
      <c r="I21" s="1" t="s">
        <v>9</v>
      </c>
      <c r="J21" s="13"/>
    </row>
    <row r="22" spans="7:10" ht="12.75">
      <c r="G22" s="14"/>
      <c r="I22" s="1" t="s">
        <v>10</v>
      </c>
      <c r="J22" s="32">
        <v>57633920</v>
      </c>
    </row>
    <row r="23" spans="1:10" ht="12.75">
      <c r="A23" s="11" t="s">
        <v>3</v>
      </c>
      <c r="D23" s="12" t="s">
        <v>112</v>
      </c>
      <c r="E23" s="12"/>
      <c r="F23" s="12"/>
      <c r="G23" s="12"/>
      <c r="I23" s="1"/>
      <c r="J23" s="113">
        <v>911</v>
      </c>
    </row>
    <row r="24" spans="1:10" ht="12.75">
      <c r="A24" s="11" t="s">
        <v>4</v>
      </c>
      <c r="D24" s="15" t="s">
        <v>110</v>
      </c>
      <c r="E24" s="12"/>
      <c r="F24" s="12"/>
      <c r="G24" s="12"/>
      <c r="J24" s="119"/>
    </row>
    <row r="25" spans="1:10" ht="12.75">
      <c r="A25" s="3"/>
      <c r="B25" s="12"/>
      <c r="C25" s="12"/>
      <c r="E25" s="15"/>
      <c r="F25" s="15"/>
      <c r="G25" s="15"/>
      <c r="I25" s="1" t="s">
        <v>11</v>
      </c>
      <c r="J25" s="114"/>
    </row>
    <row r="26" spans="1:16" ht="12.75">
      <c r="A26" s="11" t="s">
        <v>5</v>
      </c>
      <c r="E26" s="12"/>
      <c r="F26" s="12"/>
      <c r="G26" s="12"/>
      <c r="J26" s="113">
        <v>32401367000</v>
      </c>
      <c r="P26" s="9"/>
    </row>
    <row r="27" spans="1:16" ht="12.75">
      <c r="A27" s="3" t="s">
        <v>114</v>
      </c>
      <c r="B27" s="12"/>
      <c r="C27" s="12"/>
      <c r="D27" s="12"/>
      <c r="E27" s="12"/>
      <c r="F27" s="12"/>
      <c r="G27" s="12"/>
      <c r="I27" s="1" t="s">
        <v>12</v>
      </c>
      <c r="J27" s="114"/>
      <c r="P27" s="9"/>
    </row>
    <row r="28" spans="1:10" ht="12.75">
      <c r="A28" s="11" t="s">
        <v>6</v>
      </c>
      <c r="G28" s="14"/>
      <c r="I28" s="1"/>
      <c r="J28" s="113">
        <v>383</v>
      </c>
    </row>
    <row r="29" spans="1:10" ht="12.75">
      <c r="A29" s="11" t="s">
        <v>47</v>
      </c>
      <c r="C29" s="12">
        <v>4205028029</v>
      </c>
      <c r="D29" s="12"/>
      <c r="E29" s="12"/>
      <c r="F29" s="12"/>
      <c r="G29" s="12"/>
      <c r="I29" s="1" t="s">
        <v>13</v>
      </c>
      <c r="J29" s="114"/>
    </row>
    <row r="30" spans="1:10" ht="12.75">
      <c r="A30" s="11" t="s">
        <v>7</v>
      </c>
      <c r="E30" s="116">
        <v>420501001</v>
      </c>
      <c r="F30" s="116"/>
      <c r="G30" s="116"/>
      <c r="I30" s="1" t="s">
        <v>14</v>
      </c>
      <c r="J30" s="32"/>
    </row>
    <row r="31" spans="1:11" ht="12.75">
      <c r="A31" s="11" t="s">
        <v>8</v>
      </c>
      <c r="I31" s="16"/>
      <c r="J31" s="16"/>
      <c r="K31" s="7"/>
    </row>
    <row r="32" ht="12.75">
      <c r="I32" s="1"/>
    </row>
    <row r="33" spans="1:10" s="27" customFormat="1" ht="12.75">
      <c r="A33" s="28" t="s">
        <v>91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7" customFormat="1" ht="12.75">
      <c r="A34" s="115" t="s">
        <v>92</v>
      </c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ht="12.75">
      <c r="A35" s="3" t="s">
        <v>116</v>
      </c>
      <c r="B35" s="12"/>
      <c r="C35" s="12"/>
      <c r="D35" s="12"/>
      <c r="E35" s="12"/>
      <c r="F35" s="12"/>
      <c r="G35" s="12"/>
      <c r="H35" s="12"/>
      <c r="I35" s="12"/>
      <c r="J35" s="6"/>
    </row>
    <row r="36" spans="1:10" ht="12.75">
      <c r="A36" s="3" t="s">
        <v>115</v>
      </c>
      <c r="B36" s="15"/>
      <c r="C36" s="15"/>
      <c r="D36" s="15"/>
      <c r="E36" s="15"/>
      <c r="F36" s="15"/>
      <c r="G36" s="15"/>
      <c r="H36" s="15"/>
      <c r="I36" s="15"/>
      <c r="J36" s="17"/>
    </row>
    <row r="37" spans="1:10" ht="12.75">
      <c r="A37" s="3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2.75">
      <c r="A38" s="3"/>
      <c r="B38" s="15"/>
      <c r="C38" s="15"/>
      <c r="D38" s="15"/>
      <c r="E38" s="15"/>
      <c r="F38" s="15"/>
      <c r="G38" s="15"/>
      <c r="H38" s="15"/>
      <c r="I38" s="15"/>
      <c r="J38" s="17"/>
    </row>
    <row r="39" spans="1:10" s="27" customFormat="1" ht="12.75">
      <c r="A39" s="29" t="s">
        <v>89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0" s="27" customFormat="1" ht="12.75">
      <c r="A40" s="25" t="s">
        <v>90</v>
      </c>
      <c r="C40" s="25"/>
      <c r="D40" s="25"/>
      <c r="E40" s="25"/>
      <c r="F40" s="25"/>
      <c r="G40" s="25"/>
      <c r="H40" s="25"/>
      <c r="I40" s="25"/>
      <c r="J40" s="26"/>
    </row>
    <row r="41" spans="1:10" ht="12.75">
      <c r="A41" s="3" t="s">
        <v>117</v>
      </c>
      <c r="B41" s="12"/>
      <c r="C41" s="12"/>
      <c r="D41" s="12"/>
      <c r="E41" s="12"/>
      <c r="F41" s="12"/>
      <c r="G41" s="12"/>
      <c r="H41" s="12"/>
      <c r="I41" s="12"/>
      <c r="J41" s="6"/>
    </row>
    <row r="42" spans="1:10" ht="12.75">
      <c r="A42" s="8" t="s">
        <v>118</v>
      </c>
      <c r="B42" s="15"/>
      <c r="C42" s="15"/>
      <c r="D42" s="15"/>
      <c r="E42" s="15"/>
      <c r="F42" s="15"/>
      <c r="G42" s="15"/>
      <c r="H42" s="15"/>
      <c r="I42" s="15"/>
      <c r="J42" s="17"/>
    </row>
    <row r="43" spans="1:10" ht="12.75">
      <c r="A43" s="8"/>
      <c r="B43" s="15"/>
      <c r="C43" s="15"/>
      <c r="D43" s="15"/>
      <c r="E43" s="15"/>
      <c r="F43" s="15"/>
      <c r="G43" s="15"/>
      <c r="H43" s="15"/>
      <c r="I43" s="15"/>
      <c r="J43" s="17"/>
    </row>
    <row r="44" spans="1:10" ht="12.75">
      <c r="A44" s="8"/>
      <c r="B44" s="15"/>
      <c r="C44" s="15"/>
      <c r="D44" s="15"/>
      <c r="E44" s="15"/>
      <c r="F44" s="15"/>
      <c r="G44" s="15"/>
      <c r="H44" s="15"/>
      <c r="I44" s="15"/>
      <c r="J44" s="17"/>
    </row>
    <row r="45" spans="1:10" s="27" customFormat="1" ht="12.75">
      <c r="A45" s="25" t="s">
        <v>15</v>
      </c>
      <c r="C45" s="25"/>
      <c r="D45" s="25"/>
      <c r="E45" s="25"/>
      <c r="F45" s="25"/>
      <c r="G45" s="25"/>
      <c r="H45" s="25"/>
      <c r="I45" s="25"/>
      <c r="J45" s="26"/>
    </row>
    <row r="46" spans="1:10" ht="25.5" customHeight="1">
      <c r="A46" s="107" t="s">
        <v>119</v>
      </c>
      <c r="B46" s="107"/>
      <c r="C46" s="107"/>
      <c r="D46" s="107"/>
      <c r="E46" s="107"/>
      <c r="F46" s="107"/>
      <c r="G46" s="107"/>
      <c r="H46" s="107"/>
      <c r="I46" s="107"/>
      <c r="J46" s="107"/>
    </row>
    <row r="47" spans="1:10" s="27" customFormat="1" ht="12.75">
      <c r="A47" s="25" t="s">
        <v>87</v>
      </c>
      <c r="C47" s="25"/>
      <c r="D47" s="25"/>
      <c r="E47" s="25"/>
      <c r="F47" s="25"/>
      <c r="G47" s="25"/>
      <c r="H47" s="25"/>
      <c r="I47" s="25"/>
      <c r="J47" s="26"/>
    </row>
    <row r="48" spans="1:10" s="27" customFormat="1" ht="12.75">
      <c r="A48" s="117" t="s">
        <v>88</v>
      </c>
      <c r="B48" s="117"/>
      <c r="C48" s="117"/>
      <c r="D48" s="117"/>
      <c r="E48" s="117"/>
      <c r="F48" s="117"/>
      <c r="G48" s="117"/>
      <c r="H48" s="117"/>
      <c r="I48" s="117"/>
      <c r="J48" s="117"/>
    </row>
    <row r="49" spans="1:10" ht="12.75">
      <c r="A49" s="118"/>
      <c r="B49" s="118"/>
      <c r="C49" s="118"/>
      <c r="D49" s="118"/>
      <c r="E49" s="118"/>
      <c r="F49" s="31"/>
      <c r="G49" s="118"/>
      <c r="H49" s="118"/>
      <c r="I49" s="118"/>
      <c r="J49" s="118"/>
    </row>
    <row r="50" spans="1:10" ht="24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</row>
    <row r="51" spans="1:10" s="27" customFormat="1" ht="12.75">
      <c r="A51" s="25" t="s">
        <v>84</v>
      </c>
      <c r="C51" s="25"/>
      <c r="D51" s="25"/>
      <c r="E51" s="25"/>
      <c r="F51" s="25"/>
      <c r="G51" s="25"/>
      <c r="H51" s="25"/>
      <c r="I51" s="25"/>
      <c r="J51" s="26"/>
    </row>
    <row r="52" spans="1:10" s="27" customFormat="1" ht="12.75">
      <c r="A52" s="25" t="s">
        <v>85</v>
      </c>
      <c r="C52" s="25"/>
      <c r="D52" s="25"/>
      <c r="E52" s="25"/>
      <c r="F52" s="25"/>
      <c r="G52" s="25"/>
      <c r="H52" s="25"/>
      <c r="I52" s="25"/>
      <c r="J52" s="26"/>
    </row>
    <row r="53" spans="1:10" s="27" customFormat="1" ht="12.75">
      <c r="A53" s="25" t="s">
        <v>86</v>
      </c>
      <c r="C53" s="25"/>
      <c r="D53" s="25"/>
      <c r="E53" s="25"/>
      <c r="F53" s="25"/>
      <c r="G53" s="25"/>
      <c r="H53" s="25"/>
      <c r="I53" s="25"/>
      <c r="J53" s="26"/>
    </row>
    <row r="54" spans="1:10" ht="12.75">
      <c r="A54" s="3"/>
      <c r="B54" s="12"/>
      <c r="C54" s="12"/>
      <c r="D54" s="12"/>
      <c r="E54" s="12"/>
      <c r="F54" s="12"/>
      <c r="G54" s="12"/>
      <c r="H54" s="12"/>
      <c r="I54" s="12"/>
      <c r="J54" s="6"/>
    </row>
    <row r="55" spans="1:10" ht="78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0" s="27" customFormat="1" ht="12.75">
      <c r="A56" s="25" t="s">
        <v>93</v>
      </c>
      <c r="C56" s="25"/>
      <c r="D56" s="25"/>
      <c r="E56" s="25"/>
      <c r="F56" s="25"/>
      <c r="G56" s="25"/>
      <c r="H56" s="25"/>
      <c r="I56" s="25"/>
      <c r="J56" s="26"/>
    </row>
    <row r="57" spans="1:10" s="27" customFormat="1" ht="12.75">
      <c r="A57" s="25" t="s">
        <v>106</v>
      </c>
      <c r="C57" s="25"/>
      <c r="D57" s="25"/>
      <c r="E57" s="25"/>
      <c r="F57" s="25"/>
      <c r="G57" s="25"/>
      <c r="H57" s="25"/>
      <c r="I57" s="25"/>
      <c r="J57" s="26"/>
    </row>
    <row r="58" spans="1:10" s="27" customFormat="1" ht="12.75">
      <c r="A58" s="25" t="s">
        <v>50</v>
      </c>
      <c r="C58" s="25"/>
      <c r="D58" s="25"/>
      <c r="E58" s="25"/>
      <c r="F58" s="25"/>
      <c r="G58" s="25"/>
      <c r="H58" s="25"/>
      <c r="I58" s="25"/>
      <c r="J58" s="26"/>
    </row>
    <row r="59" spans="1:4" ht="12.75">
      <c r="A59" s="11" t="s">
        <v>48</v>
      </c>
      <c r="D59" s="11">
        <v>2022505</v>
      </c>
    </row>
    <row r="60" ht="12.75">
      <c r="A60" s="11" t="s">
        <v>49</v>
      </c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6"/>
    </row>
    <row r="62" ht="12.75">
      <c r="A62" s="11" t="s">
        <v>99</v>
      </c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6"/>
    </row>
    <row r="64" ht="12.75">
      <c r="A64" s="11" t="s">
        <v>100</v>
      </c>
    </row>
    <row r="65" spans="1:10" ht="12.75">
      <c r="A65" s="12"/>
      <c r="B65" s="12"/>
      <c r="C65" s="12"/>
      <c r="D65" s="12"/>
      <c r="E65" s="12"/>
      <c r="F65" s="12"/>
      <c r="G65" s="12"/>
      <c r="H65" s="12"/>
      <c r="I65" s="12"/>
      <c r="J65" s="6"/>
    </row>
    <row r="66" spans="1:10" s="27" customFormat="1" ht="12.75">
      <c r="A66" s="25" t="s">
        <v>51</v>
      </c>
      <c r="C66" s="25"/>
      <c r="D66" s="25"/>
      <c r="E66" s="25"/>
      <c r="F66" s="25"/>
      <c r="G66" s="25"/>
      <c r="H66" s="25"/>
      <c r="I66" s="25"/>
      <c r="J66" s="26"/>
    </row>
    <row r="67" spans="1:6" ht="12.75">
      <c r="A67" s="11" t="s">
        <v>16</v>
      </c>
      <c r="F67" s="11">
        <v>672932.68</v>
      </c>
    </row>
    <row r="68" spans="1:10" ht="12.75">
      <c r="A68" s="3"/>
      <c r="B68" s="12"/>
      <c r="C68" s="12"/>
      <c r="D68" s="12"/>
      <c r="E68" s="12"/>
      <c r="F68" s="12"/>
      <c r="G68" s="12"/>
      <c r="H68" s="12"/>
      <c r="I68" s="12"/>
      <c r="J68" s="6"/>
    </row>
    <row r="69" spans="1:10" s="27" customFormat="1" ht="12.75">
      <c r="A69" s="25" t="s">
        <v>94</v>
      </c>
      <c r="C69" s="25"/>
      <c r="D69" s="25"/>
      <c r="E69" s="25"/>
      <c r="F69" s="25"/>
      <c r="G69" s="25"/>
      <c r="H69" s="25"/>
      <c r="I69" s="25"/>
      <c r="J69" s="26"/>
    </row>
    <row r="70" spans="1:10" s="27" customFormat="1" ht="12.75">
      <c r="A70" s="25" t="s">
        <v>98</v>
      </c>
      <c r="C70" s="25"/>
      <c r="D70" s="25"/>
      <c r="E70" s="25"/>
      <c r="F70" s="25"/>
      <c r="G70" s="25"/>
      <c r="H70" s="25"/>
      <c r="I70" s="25"/>
      <c r="J70" s="26"/>
    </row>
    <row r="71" spans="1:10" ht="12.75">
      <c r="A71" s="3" t="s">
        <v>184</v>
      </c>
      <c r="B71" s="12"/>
      <c r="C71" s="12"/>
      <c r="D71" s="12"/>
      <c r="E71" s="12"/>
      <c r="F71" s="12"/>
      <c r="G71" s="12"/>
      <c r="H71" s="12"/>
      <c r="I71" s="12"/>
      <c r="J71" s="6"/>
    </row>
    <row r="72" spans="1:10" ht="12.75">
      <c r="A72" s="8"/>
      <c r="B72" s="15"/>
      <c r="C72" s="15"/>
      <c r="D72" s="15"/>
      <c r="E72" s="15"/>
      <c r="F72" s="15"/>
      <c r="G72" s="15"/>
      <c r="H72" s="15"/>
      <c r="I72" s="15"/>
      <c r="J72" s="17"/>
    </row>
    <row r="73" spans="1:10" ht="12.75">
      <c r="A73" s="8"/>
      <c r="B73" s="15"/>
      <c r="C73" s="15"/>
      <c r="D73" s="15"/>
      <c r="E73" s="15"/>
      <c r="F73" s="15"/>
      <c r="G73" s="15"/>
      <c r="H73" s="15"/>
      <c r="I73" s="15"/>
      <c r="J73" s="17"/>
    </row>
    <row r="75" spans="1:10" s="27" customFormat="1" ht="12.75">
      <c r="A75" s="25" t="s">
        <v>95</v>
      </c>
      <c r="C75" s="25"/>
      <c r="D75" s="25"/>
      <c r="E75" s="25"/>
      <c r="F75" s="25"/>
      <c r="G75" s="25"/>
      <c r="H75" s="25"/>
      <c r="I75" s="25"/>
      <c r="J75" s="26"/>
    </row>
    <row r="76" spans="1:10" s="27" customFormat="1" ht="12.75">
      <c r="A76" s="25" t="s">
        <v>107</v>
      </c>
      <c r="C76" s="25"/>
      <c r="D76" s="25"/>
      <c r="E76" s="25"/>
      <c r="F76" s="25"/>
      <c r="G76" s="25"/>
      <c r="H76" s="25"/>
      <c r="I76" s="25"/>
      <c r="J76" s="26"/>
    </row>
    <row r="77" spans="1:10" s="27" customFormat="1" ht="12.75">
      <c r="A77" s="25"/>
      <c r="C77" s="25"/>
      <c r="D77" s="25"/>
      <c r="E77" s="25"/>
      <c r="F77" s="25"/>
      <c r="G77" s="25"/>
      <c r="H77" s="25"/>
      <c r="I77" s="25"/>
      <c r="J77" s="26"/>
    </row>
    <row r="78" spans="1:10" ht="12.75">
      <c r="A78" s="12" t="s">
        <v>108</v>
      </c>
      <c r="B78" s="12"/>
      <c r="C78" s="12"/>
      <c r="D78" s="12"/>
      <c r="E78" s="12"/>
      <c r="F78" s="12"/>
      <c r="G78" s="12"/>
      <c r="H78" s="12"/>
      <c r="I78" s="12"/>
      <c r="J78" s="6"/>
    </row>
    <row r="79" spans="1:10" ht="12.75">
      <c r="A79" s="15" t="s">
        <v>109</v>
      </c>
      <c r="B79" s="15"/>
      <c r="C79" s="15"/>
      <c r="D79" s="15"/>
      <c r="E79" s="15"/>
      <c r="F79" s="15"/>
      <c r="G79" s="15"/>
      <c r="H79" s="15"/>
      <c r="I79" s="15"/>
      <c r="J79" s="17"/>
    </row>
    <row r="80" spans="1:10" ht="12.75">
      <c r="A80" s="8"/>
      <c r="B80" s="15"/>
      <c r="C80" s="15"/>
      <c r="D80" s="15"/>
      <c r="E80" s="15"/>
      <c r="F80" s="15"/>
      <c r="G80" s="15"/>
      <c r="H80" s="15"/>
      <c r="I80" s="15"/>
      <c r="J80" s="17"/>
    </row>
    <row r="82" spans="1:10" s="27" customFormat="1" ht="12.75">
      <c r="A82" s="25" t="s">
        <v>17</v>
      </c>
      <c r="C82" s="25"/>
      <c r="D82" s="25"/>
      <c r="E82" s="25"/>
      <c r="F82" s="25"/>
      <c r="G82" s="25"/>
      <c r="H82" s="25"/>
      <c r="I82" s="25"/>
      <c r="J82" s="26"/>
    </row>
    <row r="83" spans="1:10" ht="12.75">
      <c r="A83" s="3"/>
      <c r="B83" s="12"/>
      <c r="C83" s="12"/>
      <c r="D83" s="12"/>
      <c r="E83" s="12"/>
      <c r="F83" s="12"/>
      <c r="G83" s="12"/>
      <c r="H83" s="12"/>
      <c r="I83" s="12"/>
      <c r="J83" s="6"/>
    </row>
    <row r="84" spans="1:10" ht="12.75">
      <c r="A84" s="8"/>
      <c r="B84" s="15"/>
      <c r="C84" s="15"/>
      <c r="D84" s="15"/>
      <c r="E84" s="15"/>
      <c r="F84" s="15"/>
      <c r="G84" s="15"/>
      <c r="H84" s="15"/>
      <c r="I84" s="15"/>
      <c r="J84" s="17"/>
    </row>
    <row r="85" spans="1:10" ht="12.75">
      <c r="A85" s="8"/>
      <c r="B85" s="15"/>
      <c r="C85" s="15"/>
      <c r="D85" s="15"/>
      <c r="E85" s="15"/>
      <c r="F85" s="15"/>
      <c r="G85" s="15"/>
      <c r="H85" s="15"/>
      <c r="I85" s="15"/>
      <c r="J85" s="17"/>
    </row>
    <row r="86" spans="1:10" ht="12.75">
      <c r="A86" s="8"/>
      <c r="B86" s="15"/>
      <c r="C86" s="15"/>
      <c r="D86" s="15"/>
      <c r="E86" s="15"/>
      <c r="F86" s="15"/>
      <c r="G86" s="15"/>
      <c r="H86" s="15"/>
      <c r="I86" s="15"/>
      <c r="J86" s="17"/>
    </row>
    <row r="87" spans="1:10" s="27" customFormat="1" ht="12.75">
      <c r="A87" s="25" t="s">
        <v>96</v>
      </c>
      <c r="C87" s="25"/>
      <c r="D87" s="25"/>
      <c r="E87" s="25"/>
      <c r="F87" s="25"/>
      <c r="G87" s="25"/>
      <c r="H87" s="25"/>
      <c r="I87" s="25"/>
      <c r="J87" s="26"/>
    </row>
    <row r="88" spans="1:10" s="27" customFormat="1" ht="12.75">
      <c r="A88" s="25" t="s">
        <v>97</v>
      </c>
      <c r="C88" s="25"/>
      <c r="D88" s="25"/>
      <c r="E88" s="25"/>
      <c r="F88" s="25"/>
      <c r="G88" s="25"/>
      <c r="H88" s="25"/>
      <c r="I88" s="25"/>
      <c r="J88" s="26"/>
    </row>
    <row r="89" spans="1:10" ht="12.75">
      <c r="A89" s="3"/>
      <c r="B89" s="12"/>
      <c r="C89" s="12"/>
      <c r="D89" s="12"/>
      <c r="E89" s="12"/>
      <c r="F89" s="12"/>
      <c r="G89" s="12"/>
      <c r="H89" s="12"/>
      <c r="I89" s="12"/>
      <c r="J89" s="6"/>
    </row>
    <row r="90" spans="1:10" ht="12.75">
      <c r="A90" s="8"/>
      <c r="B90" s="15"/>
      <c r="C90" s="15"/>
      <c r="D90" s="15"/>
      <c r="E90" s="15"/>
      <c r="F90" s="15"/>
      <c r="G90" s="15"/>
      <c r="H90" s="15"/>
      <c r="I90" s="15"/>
      <c r="J90" s="17"/>
    </row>
    <row r="91" spans="1:10" ht="12.75">
      <c r="A91" s="8"/>
      <c r="B91" s="15"/>
      <c r="C91" s="15"/>
      <c r="D91" s="15"/>
      <c r="E91" s="15"/>
      <c r="F91" s="15"/>
      <c r="G91" s="15"/>
      <c r="H91" s="15"/>
      <c r="I91" s="15"/>
      <c r="J91" s="17"/>
    </row>
    <row r="93" spans="1:10" ht="12.75">
      <c r="A93" s="89" t="s">
        <v>18</v>
      </c>
      <c r="B93" s="89"/>
      <c r="C93" s="89"/>
      <c r="D93" s="89"/>
      <c r="E93" s="89"/>
      <c r="F93" s="89"/>
      <c r="G93" s="89"/>
      <c r="H93" s="89"/>
      <c r="I93" s="89"/>
      <c r="J93" s="89"/>
    </row>
    <row r="94" spans="1:10" ht="12.75">
      <c r="A94" s="109" t="s">
        <v>19</v>
      </c>
      <c r="B94" s="109"/>
      <c r="C94" s="109"/>
      <c r="D94" s="109"/>
      <c r="E94" s="109"/>
      <c r="F94" s="109"/>
      <c r="G94" s="109"/>
      <c r="H94" s="110" t="s">
        <v>20</v>
      </c>
      <c r="I94" s="111"/>
      <c r="J94" s="112"/>
    </row>
    <row r="95" spans="1:10" ht="12.75">
      <c r="A95" s="103" t="s">
        <v>21</v>
      </c>
      <c r="B95" s="103"/>
      <c r="C95" s="103"/>
      <c r="D95" s="103"/>
      <c r="E95" s="103"/>
      <c r="F95" s="103"/>
      <c r="G95" s="103"/>
      <c r="H95" s="86"/>
      <c r="I95" s="87"/>
      <c r="J95" s="88"/>
    </row>
    <row r="96" spans="1:10" ht="24.75" customHeight="1">
      <c r="A96" s="85" t="s">
        <v>43</v>
      </c>
      <c r="B96" s="85"/>
      <c r="C96" s="85"/>
      <c r="D96" s="85"/>
      <c r="E96" s="85"/>
      <c r="F96" s="85"/>
      <c r="G96" s="85"/>
      <c r="H96" s="104">
        <v>2022505</v>
      </c>
      <c r="I96" s="105"/>
      <c r="J96" s="106"/>
    </row>
    <row r="97" spans="1:10" ht="26.25" customHeight="1">
      <c r="A97" s="85" t="s">
        <v>52</v>
      </c>
      <c r="B97" s="85"/>
      <c r="C97" s="85"/>
      <c r="D97" s="85"/>
      <c r="E97" s="85"/>
      <c r="F97" s="85"/>
      <c r="G97" s="85"/>
      <c r="H97" s="86">
        <v>0</v>
      </c>
      <c r="I97" s="87"/>
      <c r="J97" s="88"/>
    </row>
    <row r="98" spans="1:10" ht="24.75" customHeight="1">
      <c r="A98" s="85" t="s">
        <v>101</v>
      </c>
      <c r="B98" s="85"/>
      <c r="C98" s="85"/>
      <c r="D98" s="85"/>
      <c r="E98" s="85"/>
      <c r="F98" s="85"/>
      <c r="G98" s="85"/>
      <c r="H98" s="86">
        <v>672932.68</v>
      </c>
      <c r="I98" s="87"/>
      <c r="J98" s="88"/>
    </row>
    <row r="99" spans="1:10" ht="26.25" customHeight="1">
      <c r="A99" s="85" t="s">
        <v>102</v>
      </c>
      <c r="B99" s="85"/>
      <c r="C99" s="85"/>
      <c r="D99" s="85"/>
      <c r="E99" s="85"/>
      <c r="F99" s="85"/>
      <c r="G99" s="85"/>
      <c r="H99" s="86">
        <v>121136.7</v>
      </c>
      <c r="I99" s="87"/>
      <c r="J99" s="88"/>
    </row>
    <row r="100" spans="1:10" ht="12.75">
      <c r="A100" s="103" t="s">
        <v>22</v>
      </c>
      <c r="B100" s="103"/>
      <c r="C100" s="103"/>
      <c r="D100" s="103"/>
      <c r="E100" s="103"/>
      <c r="F100" s="103"/>
      <c r="G100" s="103"/>
      <c r="H100" s="86"/>
      <c r="I100" s="87"/>
      <c r="J100" s="88"/>
    </row>
    <row r="101" spans="1:10" ht="26.25" customHeight="1">
      <c r="A101" s="85" t="s">
        <v>44</v>
      </c>
      <c r="B101" s="85"/>
      <c r="C101" s="85"/>
      <c r="D101" s="85"/>
      <c r="E101" s="85"/>
      <c r="F101" s="85"/>
      <c r="G101" s="85"/>
      <c r="H101" s="86"/>
      <c r="I101" s="87"/>
      <c r="J101" s="88"/>
    </row>
    <row r="102" spans="1:10" ht="24.75" customHeight="1">
      <c r="A102" s="85" t="s">
        <v>45</v>
      </c>
      <c r="B102" s="85"/>
      <c r="C102" s="85"/>
      <c r="D102" s="85"/>
      <c r="E102" s="85"/>
      <c r="F102" s="85"/>
      <c r="G102" s="85"/>
      <c r="H102" s="86"/>
      <c r="I102" s="87"/>
      <c r="J102" s="88"/>
    </row>
    <row r="103" spans="1:10" ht="12.75">
      <c r="A103" s="103" t="s">
        <v>23</v>
      </c>
      <c r="B103" s="103"/>
      <c r="C103" s="103"/>
      <c r="D103" s="103"/>
      <c r="E103" s="103"/>
      <c r="F103" s="103"/>
      <c r="G103" s="103"/>
      <c r="H103" s="86"/>
      <c r="I103" s="87"/>
      <c r="J103" s="88"/>
    </row>
    <row r="104" spans="1:10" ht="24.75" customHeight="1">
      <c r="A104" s="85" t="s">
        <v>46</v>
      </c>
      <c r="B104" s="85"/>
      <c r="C104" s="85"/>
      <c r="D104" s="85"/>
      <c r="E104" s="85"/>
      <c r="F104" s="85"/>
      <c r="G104" s="85"/>
      <c r="H104" s="86"/>
      <c r="I104" s="87"/>
      <c r="J104" s="88"/>
    </row>
    <row r="105" spans="1:10" ht="25.5" customHeight="1">
      <c r="A105" s="85" t="s">
        <v>103</v>
      </c>
      <c r="B105" s="85"/>
      <c r="C105" s="85"/>
      <c r="D105" s="85"/>
      <c r="E105" s="85"/>
      <c r="F105" s="85"/>
      <c r="G105" s="85"/>
      <c r="H105" s="86"/>
      <c r="I105" s="87"/>
      <c r="J105" s="88"/>
    </row>
    <row r="106" spans="2:10" ht="12.75">
      <c r="B106" s="22"/>
      <c r="C106" s="22"/>
      <c r="D106" s="22"/>
      <c r="E106" s="22"/>
      <c r="F106" s="22"/>
      <c r="G106" s="22"/>
      <c r="H106" s="19"/>
      <c r="I106" s="19"/>
      <c r="J106" s="19"/>
    </row>
    <row r="107" spans="1:10" ht="12.75">
      <c r="A107" s="89" t="s">
        <v>24</v>
      </c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ht="25.5" customHeight="1">
      <c r="A108" s="90" t="s">
        <v>53</v>
      </c>
      <c r="B108" s="91" t="s">
        <v>19</v>
      </c>
      <c r="C108" s="92"/>
      <c r="D108" s="95" t="s">
        <v>25</v>
      </c>
      <c r="E108" s="97" t="s">
        <v>26</v>
      </c>
      <c r="F108" s="98"/>
      <c r="G108" s="98"/>
      <c r="H108" s="98"/>
      <c r="I108" s="98"/>
      <c r="J108" s="99"/>
    </row>
    <row r="109" spans="1:10" ht="76.5" customHeight="1">
      <c r="A109" s="90"/>
      <c r="B109" s="93"/>
      <c r="C109" s="94"/>
      <c r="D109" s="96"/>
      <c r="E109" s="100" t="s">
        <v>27</v>
      </c>
      <c r="F109" s="101"/>
      <c r="G109" s="102"/>
      <c r="H109" s="100" t="s">
        <v>28</v>
      </c>
      <c r="I109" s="101"/>
      <c r="J109" s="102"/>
    </row>
    <row r="110" spans="1:10" ht="38.25" customHeight="1">
      <c r="A110" s="30" t="s">
        <v>54</v>
      </c>
      <c r="B110" s="80" t="s">
        <v>29</v>
      </c>
      <c r="C110" s="84"/>
      <c r="D110" s="18">
        <f>+E110+H110</f>
        <v>0</v>
      </c>
      <c r="E110" s="77">
        <v>0</v>
      </c>
      <c r="F110" s="78"/>
      <c r="G110" s="79"/>
      <c r="H110" s="77">
        <v>0</v>
      </c>
      <c r="I110" s="78"/>
      <c r="J110" s="79"/>
    </row>
    <row r="111" spans="1:10" ht="12.75">
      <c r="A111" s="30" t="s">
        <v>55</v>
      </c>
      <c r="B111" s="80" t="s">
        <v>30</v>
      </c>
      <c r="C111" s="81"/>
      <c r="D111" s="18">
        <f>D113+D126+D118</f>
        <v>6064388.6</v>
      </c>
      <c r="E111" s="77">
        <f>E113+E126+E118</f>
        <v>6064388.6</v>
      </c>
      <c r="F111" s="78"/>
      <c r="G111" s="79"/>
      <c r="H111" s="77"/>
      <c r="I111" s="78"/>
      <c r="J111" s="79"/>
    </row>
    <row r="112" spans="1:10" ht="12.75">
      <c r="A112" s="30"/>
      <c r="B112" s="75" t="s">
        <v>31</v>
      </c>
      <c r="C112" s="76"/>
      <c r="D112" s="18"/>
      <c r="E112" s="77"/>
      <c r="F112" s="78"/>
      <c r="G112" s="79"/>
      <c r="H112" s="77"/>
      <c r="I112" s="78"/>
      <c r="J112" s="79"/>
    </row>
    <row r="113" spans="1:10" ht="27" customHeight="1">
      <c r="A113" s="30" t="s">
        <v>56</v>
      </c>
      <c r="B113" s="75" t="s">
        <v>32</v>
      </c>
      <c r="C113" s="76"/>
      <c r="D113" s="18">
        <f>D128</f>
        <v>5658462</v>
      </c>
      <c r="E113" s="77">
        <f>E128</f>
        <v>5658462</v>
      </c>
      <c r="F113" s="78"/>
      <c r="G113" s="79"/>
      <c r="H113" s="77"/>
      <c r="I113" s="78"/>
      <c r="J113" s="79"/>
    </row>
    <row r="114" spans="1:10" ht="12.75">
      <c r="A114" s="30" t="s">
        <v>57</v>
      </c>
      <c r="B114" s="75" t="s">
        <v>33</v>
      </c>
      <c r="C114" s="76"/>
      <c r="D114" s="18"/>
      <c r="E114" s="77"/>
      <c r="F114" s="78"/>
      <c r="G114" s="79"/>
      <c r="H114" s="77"/>
      <c r="I114" s="78"/>
      <c r="J114" s="79"/>
    </row>
    <row r="115" spans="1:10" ht="12.75">
      <c r="A115" s="30"/>
      <c r="B115" s="77"/>
      <c r="C115" s="79"/>
      <c r="D115" s="18"/>
      <c r="E115" s="77"/>
      <c r="F115" s="78"/>
      <c r="G115" s="79"/>
      <c r="H115" s="77"/>
      <c r="I115" s="78"/>
      <c r="J115" s="79"/>
    </row>
    <row r="116" spans="1:10" ht="12.75">
      <c r="A116" s="30"/>
      <c r="B116" s="77"/>
      <c r="C116" s="79"/>
      <c r="D116" s="18"/>
      <c r="E116" s="77"/>
      <c r="F116" s="78"/>
      <c r="G116" s="79"/>
      <c r="H116" s="77"/>
      <c r="I116" s="78"/>
      <c r="J116" s="79"/>
    </row>
    <row r="117" spans="1:10" ht="12.75">
      <c r="A117" s="30"/>
      <c r="B117" s="77"/>
      <c r="C117" s="79"/>
      <c r="D117" s="18"/>
      <c r="E117" s="77"/>
      <c r="F117" s="78"/>
      <c r="G117" s="79"/>
      <c r="H117" s="77"/>
      <c r="I117" s="78"/>
      <c r="J117" s="79"/>
    </row>
    <row r="118" spans="1:10" ht="86.25" customHeight="1">
      <c r="A118" s="30" t="s">
        <v>58</v>
      </c>
      <c r="B118" s="75" t="s">
        <v>59</v>
      </c>
      <c r="C118" s="76"/>
      <c r="D118" s="18">
        <f>D159+D161</f>
        <v>88926.6</v>
      </c>
      <c r="E118" s="77">
        <f>E159+E161</f>
        <v>88926.6</v>
      </c>
      <c r="F118" s="78"/>
      <c r="G118" s="79"/>
      <c r="H118" s="77"/>
      <c r="I118" s="78"/>
      <c r="J118" s="79"/>
    </row>
    <row r="119" spans="1:10" ht="12.75">
      <c r="A119" s="30"/>
      <c r="B119" s="75" t="s">
        <v>31</v>
      </c>
      <c r="C119" s="76"/>
      <c r="D119" s="18"/>
      <c r="E119" s="77"/>
      <c r="F119" s="78"/>
      <c r="G119" s="79"/>
      <c r="H119" s="77"/>
      <c r="I119" s="78"/>
      <c r="J119" s="79"/>
    </row>
    <row r="120" spans="1:10" ht="12.75">
      <c r="A120" s="30" t="s">
        <v>61</v>
      </c>
      <c r="B120" s="75" t="s">
        <v>34</v>
      </c>
      <c r="C120" s="76"/>
      <c r="D120" s="18"/>
      <c r="E120" s="77"/>
      <c r="F120" s="78"/>
      <c r="G120" s="79"/>
      <c r="H120" s="77"/>
      <c r="I120" s="78"/>
      <c r="J120" s="79"/>
    </row>
    <row r="121" spans="1:10" ht="12.75">
      <c r="A121" s="30" t="s">
        <v>60</v>
      </c>
      <c r="B121" s="75" t="s">
        <v>35</v>
      </c>
      <c r="C121" s="76"/>
      <c r="D121" s="18"/>
      <c r="E121" s="77"/>
      <c r="F121" s="78"/>
      <c r="G121" s="79"/>
      <c r="H121" s="77"/>
      <c r="I121" s="78"/>
      <c r="J121" s="79"/>
    </row>
    <row r="122" spans="1:10" ht="41.25" customHeight="1">
      <c r="A122" s="30" t="s">
        <v>62</v>
      </c>
      <c r="B122" s="75" t="s">
        <v>36</v>
      </c>
      <c r="C122" s="76"/>
      <c r="D122" s="18"/>
      <c r="E122" s="77"/>
      <c r="F122" s="78"/>
      <c r="G122" s="79"/>
      <c r="H122" s="77"/>
      <c r="I122" s="78"/>
      <c r="J122" s="79"/>
    </row>
    <row r="123" spans="1:10" ht="12.75">
      <c r="A123" s="30"/>
      <c r="B123" s="75" t="s">
        <v>31</v>
      </c>
      <c r="C123" s="76"/>
      <c r="D123" s="18"/>
      <c r="E123" s="77"/>
      <c r="F123" s="78"/>
      <c r="G123" s="79"/>
      <c r="H123" s="77"/>
      <c r="I123" s="78"/>
      <c r="J123" s="79"/>
    </row>
    <row r="124" spans="1:10" ht="12.75">
      <c r="A124" s="30" t="s">
        <v>63</v>
      </c>
      <c r="B124" s="75" t="s">
        <v>37</v>
      </c>
      <c r="C124" s="76"/>
      <c r="D124" s="18"/>
      <c r="E124" s="77"/>
      <c r="F124" s="78"/>
      <c r="G124" s="79"/>
      <c r="H124" s="77"/>
      <c r="I124" s="78"/>
      <c r="J124" s="79"/>
    </row>
    <row r="125" spans="1:10" ht="27.75" customHeight="1">
      <c r="A125" s="30" t="s">
        <v>64</v>
      </c>
      <c r="B125" s="75" t="s">
        <v>38</v>
      </c>
      <c r="C125" s="76"/>
      <c r="D125" s="18"/>
      <c r="E125" s="77"/>
      <c r="F125" s="78"/>
      <c r="G125" s="79"/>
      <c r="H125" s="77"/>
      <c r="I125" s="78"/>
      <c r="J125" s="79"/>
    </row>
    <row r="126" spans="1:10" ht="12.75">
      <c r="A126" s="30" t="s">
        <v>65</v>
      </c>
      <c r="B126" s="75" t="s">
        <v>39</v>
      </c>
      <c r="C126" s="76"/>
      <c r="D126" s="18">
        <f>D158-D118</f>
        <v>317000</v>
      </c>
      <c r="E126" s="77">
        <f>E158-E118</f>
        <v>317000</v>
      </c>
      <c r="F126" s="78"/>
      <c r="G126" s="79"/>
      <c r="H126" s="77"/>
      <c r="I126" s="78"/>
      <c r="J126" s="79"/>
    </row>
    <row r="127" spans="1:10" ht="12.75">
      <c r="A127" s="30" t="s">
        <v>66</v>
      </c>
      <c r="B127" s="80" t="s">
        <v>40</v>
      </c>
      <c r="C127" s="81"/>
      <c r="D127" s="18">
        <f>D128+D143+D158</f>
        <v>6064388.6</v>
      </c>
      <c r="E127" s="77">
        <f>E128+E143+E158</f>
        <v>6064388.6</v>
      </c>
      <c r="F127" s="78"/>
      <c r="G127" s="79"/>
      <c r="H127" s="77"/>
      <c r="I127" s="78"/>
      <c r="J127" s="79"/>
    </row>
    <row r="128" spans="1:10" ht="12.75">
      <c r="A128" s="30"/>
      <c r="B128" s="75" t="s">
        <v>31</v>
      </c>
      <c r="C128" s="76"/>
      <c r="D128" s="18">
        <f>E128+H128</f>
        <v>5658462</v>
      </c>
      <c r="E128" s="77">
        <f>SUM(E129:G142)</f>
        <v>5658462</v>
      </c>
      <c r="F128" s="78"/>
      <c r="G128" s="79"/>
      <c r="H128" s="77"/>
      <c r="I128" s="78"/>
      <c r="J128" s="79"/>
    </row>
    <row r="129" spans="1:10" ht="12.75">
      <c r="A129" s="30"/>
      <c r="B129" s="75" t="s">
        <v>67</v>
      </c>
      <c r="C129" s="76"/>
      <c r="D129" s="18">
        <f>E129+H129</f>
        <v>3160800</v>
      </c>
      <c r="E129" s="77">
        <v>3160800</v>
      </c>
      <c r="F129" s="78"/>
      <c r="G129" s="79"/>
      <c r="H129" s="77"/>
      <c r="I129" s="78"/>
      <c r="J129" s="79"/>
    </row>
    <row r="130" spans="1:10" ht="12.75">
      <c r="A130" s="30"/>
      <c r="B130" s="75" t="s">
        <v>69</v>
      </c>
      <c r="C130" s="76"/>
      <c r="D130" s="18">
        <f aca="true" t="shared" si="0" ref="D130:D142">E130+H130</f>
        <v>12000</v>
      </c>
      <c r="E130" s="77">
        <v>12000</v>
      </c>
      <c r="F130" s="78"/>
      <c r="G130" s="79"/>
      <c r="H130" s="77"/>
      <c r="I130" s="78"/>
      <c r="J130" s="79"/>
    </row>
    <row r="131" spans="1:10" ht="12.75">
      <c r="A131" s="30"/>
      <c r="B131" s="75" t="s">
        <v>68</v>
      </c>
      <c r="C131" s="76"/>
      <c r="D131" s="18">
        <f t="shared" si="0"/>
        <v>954562</v>
      </c>
      <c r="E131" s="77">
        <v>954562</v>
      </c>
      <c r="F131" s="78"/>
      <c r="G131" s="79"/>
      <c r="H131" s="77"/>
      <c r="I131" s="78"/>
      <c r="J131" s="79"/>
    </row>
    <row r="132" spans="1:10" ht="12.75">
      <c r="A132" s="30"/>
      <c r="B132" s="75" t="s">
        <v>70</v>
      </c>
      <c r="C132" s="76"/>
      <c r="D132" s="18">
        <f t="shared" si="0"/>
        <v>25900</v>
      </c>
      <c r="E132" s="77">
        <v>25900</v>
      </c>
      <c r="F132" s="78"/>
      <c r="G132" s="79"/>
      <c r="H132" s="77"/>
      <c r="I132" s="78"/>
      <c r="J132" s="79"/>
    </row>
    <row r="133" spans="1:10" ht="12.75">
      <c r="A133" s="30"/>
      <c r="B133" s="75" t="s">
        <v>71</v>
      </c>
      <c r="C133" s="76"/>
      <c r="D133" s="18">
        <f t="shared" si="0"/>
        <v>0</v>
      </c>
      <c r="E133" s="77"/>
      <c r="F133" s="78"/>
      <c r="G133" s="79"/>
      <c r="H133" s="77"/>
      <c r="I133" s="78"/>
      <c r="J133" s="79"/>
    </row>
    <row r="134" spans="1:10" ht="12.75">
      <c r="A134" s="30"/>
      <c r="B134" s="75" t="s">
        <v>72</v>
      </c>
      <c r="C134" s="76"/>
      <c r="D134" s="18">
        <f t="shared" si="0"/>
        <v>1015300</v>
      </c>
      <c r="E134" s="77">
        <v>1015300</v>
      </c>
      <c r="F134" s="78"/>
      <c r="G134" s="79"/>
      <c r="H134" s="77"/>
      <c r="I134" s="78"/>
      <c r="J134" s="79"/>
    </row>
    <row r="135" spans="1:10" ht="12.75">
      <c r="A135" s="30"/>
      <c r="B135" s="75" t="s">
        <v>73</v>
      </c>
      <c r="C135" s="76"/>
      <c r="D135" s="18">
        <f t="shared" si="0"/>
        <v>200000</v>
      </c>
      <c r="E135" s="77">
        <v>200000</v>
      </c>
      <c r="F135" s="78"/>
      <c r="G135" s="79"/>
      <c r="H135" s="77"/>
      <c r="I135" s="78"/>
      <c r="J135" s="79"/>
    </row>
    <row r="136" spans="1:10" ht="12.75">
      <c r="A136" s="30"/>
      <c r="B136" s="75" t="s">
        <v>74</v>
      </c>
      <c r="C136" s="76"/>
      <c r="D136" s="18">
        <f t="shared" si="0"/>
        <v>0</v>
      </c>
      <c r="E136" s="77"/>
      <c r="F136" s="78"/>
      <c r="G136" s="79"/>
      <c r="H136" s="77"/>
      <c r="I136" s="78"/>
      <c r="J136" s="79"/>
    </row>
    <row r="137" spans="1:10" ht="12.75">
      <c r="A137" s="30"/>
      <c r="B137" s="75" t="s">
        <v>75</v>
      </c>
      <c r="C137" s="76"/>
      <c r="D137" s="18">
        <f t="shared" si="0"/>
        <v>43700</v>
      </c>
      <c r="E137" s="77">
        <v>43700</v>
      </c>
      <c r="F137" s="78"/>
      <c r="G137" s="79"/>
      <c r="H137" s="77"/>
      <c r="I137" s="78"/>
      <c r="J137" s="79"/>
    </row>
    <row r="138" spans="1:10" ht="12.75">
      <c r="A138" s="30"/>
      <c r="B138" s="75" t="s">
        <v>76</v>
      </c>
      <c r="C138" s="76"/>
      <c r="D138" s="18">
        <f t="shared" si="0"/>
        <v>9200</v>
      </c>
      <c r="E138" s="77">
        <v>9200</v>
      </c>
      <c r="F138" s="78"/>
      <c r="G138" s="79"/>
      <c r="H138" s="77"/>
      <c r="I138" s="78"/>
      <c r="J138" s="79"/>
    </row>
    <row r="139" spans="1:10" ht="12.75">
      <c r="A139" s="30"/>
      <c r="B139" s="75" t="s">
        <v>77</v>
      </c>
      <c r="C139" s="76"/>
      <c r="D139" s="18">
        <f t="shared" si="0"/>
        <v>0</v>
      </c>
      <c r="E139" s="77"/>
      <c r="F139" s="78"/>
      <c r="G139" s="79"/>
      <c r="H139" s="77"/>
      <c r="I139" s="78"/>
      <c r="J139" s="79"/>
    </row>
    <row r="140" spans="1:10" ht="26.25" customHeight="1">
      <c r="A140" s="30"/>
      <c r="B140" s="75" t="s">
        <v>78</v>
      </c>
      <c r="C140" s="76"/>
      <c r="D140" s="18">
        <f t="shared" si="0"/>
        <v>214100</v>
      </c>
      <c r="E140" s="77">
        <v>214100</v>
      </c>
      <c r="F140" s="78"/>
      <c r="G140" s="79"/>
      <c r="H140" s="77"/>
      <c r="I140" s="78"/>
      <c r="J140" s="79"/>
    </row>
    <row r="141" spans="1:10" ht="26.25" customHeight="1">
      <c r="A141" s="30"/>
      <c r="B141" s="75" t="s">
        <v>79</v>
      </c>
      <c r="C141" s="76"/>
      <c r="D141" s="18">
        <f t="shared" si="0"/>
        <v>2100</v>
      </c>
      <c r="E141" s="77">
        <v>2100</v>
      </c>
      <c r="F141" s="78"/>
      <c r="G141" s="79"/>
      <c r="H141" s="77"/>
      <c r="I141" s="78"/>
      <c r="J141" s="79"/>
    </row>
    <row r="142" spans="1:10" ht="26.25" customHeight="1">
      <c r="A142" s="30"/>
      <c r="B142" s="75" t="s">
        <v>80</v>
      </c>
      <c r="C142" s="76"/>
      <c r="D142" s="18">
        <f t="shared" si="0"/>
        <v>20800</v>
      </c>
      <c r="E142" s="77">
        <v>20800</v>
      </c>
      <c r="F142" s="78"/>
      <c r="G142" s="79"/>
      <c r="H142" s="77"/>
      <c r="I142" s="78"/>
      <c r="J142" s="79"/>
    </row>
    <row r="143" spans="1:10" ht="24" customHeight="1">
      <c r="A143" s="30" t="s">
        <v>81</v>
      </c>
      <c r="B143" s="82" t="s">
        <v>104</v>
      </c>
      <c r="C143" s="83"/>
      <c r="D143" s="18"/>
      <c r="E143" s="77"/>
      <c r="F143" s="78"/>
      <c r="G143" s="79"/>
      <c r="H143" s="77"/>
      <c r="I143" s="78"/>
      <c r="J143" s="79"/>
    </row>
    <row r="144" spans="1:10" ht="12.75" customHeight="1">
      <c r="A144" s="30"/>
      <c r="B144" s="75" t="s">
        <v>67</v>
      </c>
      <c r="C144" s="76"/>
      <c r="D144" s="18"/>
      <c r="E144" s="77"/>
      <c r="F144" s="78"/>
      <c r="G144" s="79"/>
      <c r="H144" s="77"/>
      <c r="I144" s="78"/>
      <c r="J144" s="79"/>
    </row>
    <row r="145" spans="1:10" ht="12.75" customHeight="1">
      <c r="A145" s="30"/>
      <c r="B145" s="75" t="s">
        <v>69</v>
      </c>
      <c r="C145" s="76"/>
      <c r="D145" s="18"/>
      <c r="E145" s="77"/>
      <c r="F145" s="78"/>
      <c r="G145" s="79"/>
      <c r="H145" s="77"/>
      <c r="I145" s="78"/>
      <c r="J145" s="79"/>
    </row>
    <row r="146" spans="1:10" ht="12.75" customHeight="1">
      <c r="A146" s="30"/>
      <c r="B146" s="75" t="s">
        <v>68</v>
      </c>
      <c r="C146" s="76"/>
      <c r="D146" s="18"/>
      <c r="E146" s="77"/>
      <c r="F146" s="78"/>
      <c r="G146" s="79"/>
      <c r="H146" s="77"/>
      <c r="I146" s="78"/>
      <c r="J146" s="79"/>
    </row>
    <row r="147" spans="1:10" ht="12.75" customHeight="1">
      <c r="A147" s="30"/>
      <c r="B147" s="75" t="s">
        <v>70</v>
      </c>
      <c r="C147" s="76"/>
      <c r="D147" s="18"/>
      <c r="E147" s="77"/>
      <c r="F147" s="78"/>
      <c r="G147" s="79"/>
      <c r="H147" s="77"/>
      <c r="I147" s="78"/>
      <c r="J147" s="79"/>
    </row>
    <row r="148" spans="1:10" ht="12.75" customHeight="1">
      <c r="A148" s="30"/>
      <c r="B148" s="75" t="s">
        <v>71</v>
      </c>
      <c r="C148" s="76"/>
      <c r="D148" s="18"/>
      <c r="E148" s="77"/>
      <c r="F148" s="78"/>
      <c r="G148" s="79"/>
      <c r="H148" s="77"/>
      <c r="I148" s="78"/>
      <c r="J148" s="79"/>
    </row>
    <row r="149" spans="1:10" ht="12.75" customHeight="1">
      <c r="A149" s="30"/>
      <c r="B149" s="75" t="s">
        <v>72</v>
      </c>
      <c r="C149" s="76"/>
      <c r="D149" s="18"/>
      <c r="E149" s="77"/>
      <c r="F149" s="78"/>
      <c r="G149" s="79"/>
      <c r="H149" s="77"/>
      <c r="I149" s="78"/>
      <c r="J149" s="79"/>
    </row>
    <row r="150" spans="1:10" ht="27" customHeight="1">
      <c r="A150" s="30"/>
      <c r="B150" s="75" t="s">
        <v>73</v>
      </c>
      <c r="C150" s="76"/>
      <c r="D150" s="18"/>
      <c r="E150" s="77"/>
      <c r="F150" s="78"/>
      <c r="G150" s="79"/>
      <c r="H150" s="77"/>
      <c r="I150" s="78"/>
      <c r="J150" s="79"/>
    </row>
    <row r="151" spans="1:10" ht="12.75" customHeight="1">
      <c r="A151" s="30"/>
      <c r="B151" s="75" t="s">
        <v>74</v>
      </c>
      <c r="C151" s="76"/>
      <c r="D151" s="18"/>
      <c r="E151" s="77"/>
      <c r="F151" s="78"/>
      <c r="G151" s="79"/>
      <c r="H151" s="77"/>
      <c r="I151" s="78"/>
      <c r="J151" s="79"/>
    </row>
    <row r="152" spans="1:10" ht="12.75" customHeight="1">
      <c r="A152" s="30"/>
      <c r="B152" s="75" t="s">
        <v>75</v>
      </c>
      <c r="C152" s="76"/>
      <c r="D152" s="18"/>
      <c r="E152" s="77"/>
      <c r="F152" s="78"/>
      <c r="G152" s="79"/>
      <c r="H152" s="77"/>
      <c r="I152" s="78"/>
      <c r="J152" s="79"/>
    </row>
    <row r="153" spans="1:10" ht="12.75" customHeight="1">
      <c r="A153" s="30"/>
      <c r="B153" s="75" t="s">
        <v>76</v>
      </c>
      <c r="C153" s="76"/>
      <c r="D153" s="18"/>
      <c r="E153" s="77"/>
      <c r="F153" s="78"/>
      <c r="G153" s="79"/>
      <c r="H153" s="77"/>
      <c r="I153" s="78"/>
      <c r="J153" s="79"/>
    </row>
    <row r="154" spans="1:10" ht="12.75" customHeight="1">
      <c r="A154" s="30"/>
      <c r="B154" s="75" t="s">
        <v>77</v>
      </c>
      <c r="C154" s="76"/>
      <c r="D154" s="18"/>
      <c r="E154" s="77"/>
      <c r="F154" s="78"/>
      <c r="G154" s="79"/>
      <c r="H154" s="77"/>
      <c r="I154" s="78"/>
      <c r="J154" s="79"/>
    </row>
    <row r="155" spans="1:10" ht="14.25" customHeight="1">
      <c r="A155" s="30"/>
      <c r="B155" s="75" t="s">
        <v>78</v>
      </c>
      <c r="C155" s="76"/>
      <c r="D155" s="18"/>
      <c r="E155" s="77"/>
      <c r="F155" s="78"/>
      <c r="G155" s="79"/>
      <c r="H155" s="77"/>
      <c r="I155" s="78"/>
      <c r="J155" s="79"/>
    </row>
    <row r="156" spans="1:10" ht="25.5" customHeight="1">
      <c r="A156" s="30"/>
      <c r="B156" s="75" t="s">
        <v>79</v>
      </c>
      <c r="C156" s="76"/>
      <c r="D156" s="18"/>
      <c r="E156" s="77"/>
      <c r="F156" s="78"/>
      <c r="G156" s="79"/>
      <c r="H156" s="77"/>
      <c r="I156" s="78"/>
      <c r="J156" s="79"/>
    </row>
    <row r="157" spans="1:10" ht="25.5" customHeight="1">
      <c r="A157" s="30"/>
      <c r="B157" s="75" t="s">
        <v>80</v>
      </c>
      <c r="C157" s="76"/>
      <c r="D157" s="18"/>
      <c r="E157" s="77"/>
      <c r="F157" s="78"/>
      <c r="G157" s="79"/>
      <c r="H157" s="77"/>
      <c r="I157" s="78"/>
      <c r="J157" s="79"/>
    </row>
    <row r="158" spans="1:10" ht="33.75" customHeight="1">
      <c r="A158" s="30" t="s">
        <v>82</v>
      </c>
      <c r="B158" s="82" t="s">
        <v>105</v>
      </c>
      <c r="C158" s="83"/>
      <c r="D158" s="18">
        <f>E158+H158</f>
        <v>405926.6</v>
      </c>
      <c r="E158" s="77">
        <f>SUM(E159:G172)</f>
        <v>405926.6</v>
      </c>
      <c r="F158" s="78"/>
      <c r="G158" s="79"/>
      <c r="H158" s="77"/>
      <c r="I158" s="78"/>
      <c r="J158" s="79"/>
    </row>
    <row r="159" spans="1:10" ht="12.75" customHeight="1">
      <c r="A159" s="30"/>
      <c r="B159" s="75" t="s">
        <v>67</v>
      </c>
      <c r="C159" s="76"/>
      <c r="D159" s="18">
        <f aca="true" t="shared" si="1" ref="D159:D172">E159+H159</f>
        <v>68300</v>
      </c>
      <c r="E159" s="77">
        <v>68300</v>
      </c>
      <c r="F159" s="78"/>
      <c r="G159" s="79"/>
      <c r="H159" s="77"/>
      <c r="I159" s="78"/>
      <c r="J159" s="79"/>
    </row>
    <row r="160" spans="1:10" ht="12.75" customHeight="1">
      <c r="A160" s="30"/>
      <c r="B160" s="75" t="s">
        <v>69</v>
      </c>
      <c r="C160" s="76"/>
      <c r="D160" s="18">
        <f t="shared" si="1"/>
        <v>0</v>
      </c>
      <c r="E160" s="77"/>
      <c r="F160" s="78"/>
      <c r="G160" s="79"/>
      <c r="H160" s="77"/>
      <c r="I160" s="78"/>
      <c r="J160" s="79"/>
    </row>
    <row r="161" spans="1:10" ht="12.75" customHeight="1">
      <c r="A161" s="30"/>
      <c r="B161" s="75" t="s">
        <v>68</v>
      </c>
      <c r="C161" s="76"/>
      <c r="D161" s="18">
        <f t="shared" si="1"/>
        <v>20626.6</v>
      </c>
      <c r="E161" s="77">
        <f>E159*0.302</f>
        <v>20626.6</v>
      </c>
      <c r="F161" s="78"/>
      <c r="G161" s="79"/>
      <c r="H161" s="77"/>
      <c r="I161" s="78"/>
      <c r="J161" s="79"/>
    </row>
    <row r="162" spans="1:10" ht="12.75" customHeight="1">
      <c r="A162" s="30"/>
      <c r="B162" s="75" t="s">
        <v>70</v>
      </c>
      <c r="C162" s="76"/>
      <c r="D162" s="18">
        <f t="shared" si="1"/>
        <v>15000</v>
      </c>
      <c r="E162" s="77">
        <v>15000</v>
      </c>
      <c r="F162" s="78"/>
      <c r="G162" s="79"/>
      <c r="H162" s="77"/>
      <c r="I162" s="78"/>
      <c r="J162" s="79"/>
    </row>
    <row r="163" spans="1:10" ht="12.75" customHeight="1">
      <c r="A163" s="30"/>
      <c r="B163" s="75" t="s">
        <v>71</v>
      </c>
      <c r="C163" s="76"/>
      <c r="D163" s="18">
        <f t="shared" si="1"/>
        <v>20000</v>
      </c>
      <c r="E163" s="77">
        <v>20000</v>
      </c>
      <c r="F163" s="78"/>
      <c r="G163" s="79"/>
      <c r="H163" s="77"/>
      <c r="I163" s="78"/>
      <c r="J163" s="79"/>
    </row>
    <row r="164" spans="1:10" ht="12.75" customHeight="1">
      <c r="A164" s="30"/>
      <c r="B164" s="75" t="s">
        <v>72</v>
      </c>
      <c r="C164" s="76"/>
      <c r="D164" s="18">
        <f t="shared" si="1"/>
        <v>0</v>
      </c>
      <c r="E164" s="77"/>
      <c r="F164" s="78"/>
      <c r="G164" s="79"/>
      <c r="H164" s="77"/>
      <c r="I164" s="78"/>
      <c r="J164" s="79"/>
    </row>
    <row r="165" spans="1:10" ht="26.25" customHeight="1">
      <c r="A165" s="30"/>
      <c r="B165" s="75" t="s">
        <v>73</v>
      </c>
      <c r="C165" s="76"/>
      <c r="D165" s="18">
        <f t="shared" si="1"/>
        <v>15000</v>
      </c>
      <c r="E165" s="77">
        <v>15000</v>
      </c>
      <c r="F165" s="78"/>
      <c r="G165" s="79"/>
      <c r="H165" s="77"/>
      <c r="I165" s="78"/>
      <c r="J165" s="79"/>
    </row>
    <row r="166" spans="1:10" ht="12.75" customHeight="1">
      <c r="A166" s="30"/>
      <c r="B166" s="75" t="s">
        <v>74</v>
      </c>
      <c r="C166" s="76"/>
      <c r="D166" s="18">
        <f t="shared" si="1"/>
        <v>0</v>
      </c>
      <c r="E166" s="77"/>
      <c r="F166" s="78"/>
      <c r="G166" s="79"/>
      <c r="H166" s="77"/>
      <c r="I166" s="78"/>
      <c r="J166" s="79"/>
    </row>
    <row r="167" spans="1:10" ht="12.75" customHeight="1">
      <c r="A167" s="30"/>
      <c r="B167" s="75" t="s">
        <v>75</v>
      </c>
      <c r="C167" s="76"/>
      <c r="D167" s="18">
        <f t="shared" si="1"/>
        <v>15000</v>
      </c>
      <c r="E167" s="77">
        <v>15000</v>
      </c>
      <c r="F167" s="78"/>
      <c r="G167" s="79"/>
      <c r="H167" s="77"/>
      <c r="I167" s="78"/>
      <c r="J167" s="79"/>
    </row>
    <row r="168" spans="1:10" ht="12.75" customHeight="1">
      <c r="A168" s="30"/>
      <c r="B168" s="75" t="s">
        <v>76</v>
      </c>
      <c r="C168" s="76"/>
      <c r="D168" s="18">
        <f t="shared" si="1"/>
        <v>20000</v>
      </c>
      <c r="E168" s="77">
        <v>20000</v>
      </c>
      <c r="F168" s="78"/>
      <c r="G168" s="79"/>
      <c r="H168" s="77"/>
      <c r="I168" s="78"/>
      <c r="J168" s="79"/>
    </row>
    <row r="169" spans="1:10" ht="12.75" customHeight="1">
      <c r="A169" s="30"/>
      <c r="B169" s="75" t="s">
        <v>77</v>
      </c>
      <c r="C169" s="76"/>
      <c r="D169" s="18">
        <f t="shared" si="1"/>
        <v>0</v>
      </c>
      <c r="E169" s="77"/>
      <c r="F169" s="78"/>
      <c r="G169" s="79"/>
      <c r="H169" s="77"/>
      <c r="I169" s="78"/>
      <c r="J169" s="79"/>
    </row>
    <row r="170" spans="1:10" ht="12.75" customHeight="1">
      <c r="A170" s="30"/>
      <c r="B170" s="75" t="s">
        <v>78</v>
      </c>
      <c r="C170" s="76"/>
      <c r="D170" s="18">
        <f t="shared" si="1"/>
        <v>0</v>
      </c>
      <c r="E170" s="77"/>
      <c r="F170" s="78"/>
      <c r="G170" s="79"/>
      <c r="H170" s="77"/>
      <c r="I170" s="78"/>
      <c r="J170" s="79"/>
    </row>
    <row r="171" spans="1:10" ht="25.5" customHeight="1">
      <c r="A171" s="30"/>
      <c r="B171" s="75" t="s">
        <v>79</v>
      </c>
      <c r="C171" s="76"/>
      <c r="D171" s="18">
        <f t="shared" si="1"/>
        <v>192000</v>
      </c>
      <c r="E171" s="77">
        <v>192000</v>
      </c>
      <c r="F171" s="78"/>
      <c r="G171" s="79"/>
      <c r="H171" s="77"/>
      <c r="I171" s="78"/>
      <c r="J171" s="79"/>
    </row>
    <row r="172" spans="1:10" ht="25.5" customHeight="1">
      <c r="A172" s="30"/>
      <c r="B172" s="75" t="s">
        <v>80</v>
      </c>
      <c r="C172" s="76"/>
      <c r="D172" s="18">
        <f t="shared" si="1"/>
        <v>40000</v>
      </c>
      <c r="E172" s="77">
        <v>40000</v>
      </c>
      <c r="F172" s="78"/>
      <c r="G172" s="79"/>
      <c r="H172" s="77"/>
      <c r="I172" s="78"/>
      <c r="J172" s="79"/>
    </row>
    <row r="173" spans="1:10" ht="38.25" customHeight="1">
      <c r="A173" s="30" t="s">
        <v>83</v>
      </c>
      <c r="B173" s="80" t="s">
        <v>41</v>
      </c>
      <c r="C173" s="81"/>
      <c r="D173" s="18"/>
      <c r="E173" s="77"/>
      <c r="F173" s="78"/>
      <c r="G173" s="79"/>
      <c r="H173" s="77"/>
      <c r="I173" s="78"/>
      <c r="J173" s="79"/>
    </row>
    <row r="174" spans="1:10" ht="30.75" customHeight="1">
      <c r="A174" s="30"/>
      <c r="B174" s="75" t="s">
        <v>42</v>
      </c>
      <c r="C174" s="76"/>
      <c r="D174" s="18"/>
      <c r="E174" s="77"/>
      <c r="F174" s="78"/>
      <c r="G174" s="79"/>
      <c r="H174" s="77"/>
      <c r="I174" s="78"/>
      <c r="J174" s="79"/>
    </row>
    <row r="175" spans="2:10" ht="12.75">
      <c r="B175" s="20"/>
      <c r="C175" s="20"/>
      <c r="D175" s="21"/>
      <c r="E175" s="20"/>
      <c r="F175" s="20"/>
      <c r="G175" s="20"/>
      <c r="H175" s="20"/>
      <c r="I175" s="20"/>
      <c r="J175" s="20"/>
    </row>
    <row r="176" spans="2:10" ht="12.75"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2:11" ht="12.75">
      <c r="B177" s="22"/>
      <c r="C177" s="22"/>
      <c r="D177" s="22"/>
      <c r="E177" s="22"/>
      <c r="F177" s="23"/>
      <c r="G177" s="22"/>
      <c r="H177" s="23"/>
      <c r="I177" s="23"/>
      <c r="J177" s="23"/>
      <c r="K177" s="10"/>
    </row>
    <row r="178" spans="2:10" ht="12.75">
      <c r="B178" s="14"/>
      <c r="C178" s="14"/>
      <c r="D178" s="14"/>
      <c r="E178" s="14"/>
      <c r="F178" s="24"/>
      <c r="G178" s="14"/>
      <c r="H178" s="74"/>
      <c r="I178" s="74"/>
      <c r="J178" s="74"/>
    </row>
    <row r="179" spans="2:10" ht="12.75">
      <c r="B179" s="14"/>
      <c r="C179" s="14"/>
      <c r="D179" s="14"/>
      <c r="E179" s="14"/>
      <c r="F179" s="14"/>
      <c r="G179" s="14"/>
      <c r="H179" s="14"/>
      <c r="I179" s="14"/>
      <c r="J179" s="16"/>
    </row>
    <row r="180" spans="4:5" ht="12.75">
      <c r="D180" s="73"/>
      <c r="E180" s="73"/>
    </row>
    <row r="182" spans="6:10" ht="12.75">
      <c r="F182" s="23"/>
      <c r="G182" s="22"/>
      <c r="H182" s="23"/>
      <c r="I182" s="23"/>
      <c r="J182" s="23"/>
    </row>
    <row r="183" spans="6:10" ht="12.75">
      <c r="F183" s="24"/>
      <c r="G183" s="14"/>
      <c r="H183" s="74"/>
      <c r="I183" s="74"/>
      <c r="J183" s="74"/>
    </row>
  </sheetData>
  <sheetProtection/>
  <mergeCells count="247">
    <mergeCell ref="B16:J16"/>
    <mergeCell ref="B17:J17"/>
    <mergeCell ref="B18:J18"/>
    <mergeCell ref="B19:J19"/>
    <mergeCell ref="J23:J25"/>
    <mergeCell ref="J26:J27"/>
    <mergeCell ref="J28:J29"/>
    <mergeCell ref="A34:J34"/>
    <mergeCell ref="E30:G30"/>
    <mergeCell ref="A46:J46"/>
    <mergeCell ref="A48:J48"/>
    <mergeCell ref="A49:C49"/>
    <mergeCell ref="D49:E49"/>
    <mergeCell ref="G49:H49"/>
    <mergeCell ref="I49:J49"/>
    <mergeCell ref="A50:J50"/>
    <mergeCell ref="A55:J55"/>
    <mergeCell ref="A93:J93"/>
    <mergeCell ref="A94:G94"/>
    <mergeCell ref="H94:J94"/>
    <mergeCell ref="A95:G95"/>
    <mergeCell ref="H95:J95"/>
    <mergeCell ref="A96:G96"/>
    <mergeCell ref="H96:J96"/>
    <mergeCell ref="A97:G97"/>
    <mergeCell ref="H97:J97"/>
    <mergeCell ref="A98:G98"/>
    <mergeCell ref="H98:J98"/>
    <mergeCell ref="A99:G99"/>
    <mergeCell ref="H99:J99"/>
    <mergeCell ref="A100:G100"/>
    <mergeCell ref="H100:J100"/>
    <mergeCell ref="A101:G101"/>
    <mergeCell ref="H101:J101"/>
    <mergeCell ref="A102:G102"/>
    <mergeCell ref="H102:J102"/>
    <mergeCell ref="A103:G103"/>
    <mergeCell ref="H103:J103"/>
    <mergeCell ref="A104:G104"/>
    <mergeCell ref="H104:J104"/>
    <mergeCell ref="A105:G105"/>
    <mergeCell ref="H105:J105"/>
    <mergeCell ref="A107:J107"/>
    <mergeCell ref="A108:A109"/>
    <mergeCell ref="B108:C109"/>
    <mergeCell ref="D108:D109"/>
    <mergeCell ref="E108:J108"/>
    <mergeCell ref="E109:G109"/>
    <mergeCell ref="H109:J109"/>
    <mergeCell ref="B110:C110"/>
    <mergeCell ref="E110:G110"/>
    <mergeCell ref="H110:J110"/>
    <mergeCell ref="B111:C111"/>
    <mergeCell ref="E111:G111"/>
    <mergeCell ref="H111:J111"/>
    <mergeCell ref="B112:C112"/>
    <mergeCell ref="E112:G112"/>
    <mergeCell ref="H112:J112"/>
    <mergeCell ref="B113:C113"/>
    <mergeCell ref="E113:G113"/>
    <mergeCell ref="H113:J113"/>
    <mergeCell ref="B114:C114"/>
    <mergeCell ref="E114:G114"/>
    <mergeCell ref="H114:J114"/>
    <mergeCell ref="B115:C115"/>
    <mergeCell ref="E115:G115"/>
    <mergeCell ref="H115:J115"/>
    <mergeCell ref="B116:C116"/>
    <mergeCell ref="E116:G116"/>
    <mergeCell ref="H116:J116"/>
    <mergeCell ref="B117:C117"/>
    <mergeCell ref="E117:G117"/>
    <mergeCell ref="H117:J117"/>
    <mergeCell ref="B118:C118"/>
    <mergeCell ref="E118:G118"/>
    <mergeCell ref="H118:J118"/>
    <mergeCell ref="B119:C119"/>
    <mergeCell ref="E119:G119"/>
    <mergeCell ref="H119:J119"/>
    <mergeCell ref="B120:C120"/>
    <mergeCell ref="E120:G120"/>
    <mergeCell ref="H120:J120"/>
    <mergeCell ref="B121:C121"/>
    <mergeCell ref="E121:G121"/>
    <mergeCell ref="H121:J121"/>
    <mergeCell ref="B122:C122"/>
    <mergeCell ref="E122:G122"/>
    <mergeCell ref="H122:J122"/>
    <mergeCell ref="B123:C123"/>
    <mergeCell ref="E123:G123"/>
    <mergeCell ref="H123:J123"/>
    <mergeCell ref="B124:C124"/>
    <mergeCell ref="E124:G124"/>
    <mergeCell ref="H124:J124"/>
    <mergeCell ref="B125:C125"/>
    <mergeCell ref="E125:G125"/>
    <mergeCell ref="H125:J125"/>
    <mergeCell ref="B126:C126"/>
    <mergeCell ref="E126:G126"/>
    <mergeCell ref="H126:J126"/>
    <mergeCell ref="B127:C127"/>
    <mergeCell ref="E127:G127"/>
    <mergeCell ref="H127:J127"/>
    <mergeCell ref="B128:C128"/>
    <mergeCell ref="E128:G128"/>
    <mergeCell ref="H128:J128"/>
    <mergeCell ref="B129:C129"/>
    <mergeCell ref="E129:G129"/>
    <mergeCell ref="H129:J129"/>
    <mergeCell ref="B130:C130"/>
    <mergeCell ref="E130:G130"/>
    <mergeCell ref="H130:J130"/>
    <mergeCell ref="B131:C131"/>
    <mergeCell ref="E131:G131"/>
    <mergeCell ref="H131:J131"/>
    <mergeCell ref="B132:C132"/>
    <mergeCell ref="E132:G132"/>
    <mergeCell ref="H132:J132"/>
    <mergeCell ref="B133:C133"/>
    <mergeCell ref="E133:G133"/>
    <mergeCell ref="H133:J133"/>
    <mergeCell ref="B134:C134"/>
    <mergeCell ref="E134:G134"/>
    <mergeCell ref="H134:J134"/>
    <mergeCell ref="B135:C135"/>
    <mergeCell ref="E135:G135"/>
    <mergeCell ref="H135:J135"/>
    <mergeCell ref="B136:C136"/>
    <mergeCell ref="E136:G136"/>
    <mergeCell ref="H136:J136"/>
    <mergeCell ref="B137:C137"/>
    <mergeCell ref="E137:G137"/>
    <mergeCell ref="H137:J137"/>
    <mergeCell ref="B138:C138"/>
    <mergeCell ref="E138:G138"/>
    <mergeCell ref="H138:J138"/>
    <mergeCell ref="B139:C139"/>
    <mergeCell ref="E139:G139"/>
    <mergeCell ref="H139:J139"/>
    <mergeCell ref="B140:C140"/>
    <mergeCell ref="E140:G140"/>
    <mergeCell ref="H140:J140"/>
    <mergeCell ref="B141:C141"/>
    <mergeCell ref="E141:G141"/>
    <mergeCell ref="H141:J141"/>
    <mergeCell ref="B142:C142"/>
    <mergeCell ref="E142:G142"/>
    <mergeCell ref="H142:J142"/>
    <mergeCell ref="B143:C143"/>
    <mergeCell ref="E143:G143"/>
    <mergeCell ref="H143:J143"/>
    <mergeCell ref="B144:C144"/>
    <mergeCell ref="E144:G144"/>
    <mergeCell ref="H144:J144"/>
    <mergeCell ref="B145:C145"/>
    <mergeCell ref="E145:G145"/>
    <mergeCell ref="H145:J145"/>
    <mergeCell ref="B146:C146"/>
    <mergeCell ref="E146:G146"/>
    <mergeCell ref="H146:J146"/>
    <mergeCell ref="B147:C147"/>
    <mergeCell ref="E147:G147"/>
    <mergeCell ref="H147:J147"/>
    <mergeCell ref="B148:C148"/>
    <mergeCell ref="E148:G148"/>
    <mergeCell ref="H148:J148"/>
    <mergeCell ref="B149:C149"/>
    <mergeCell ref="E149:G149"/>
    <mergeCell ref="H149:J149"/>
    <mergeCell ref="B150:C150"/>
    <mergeCell ref="E150:G150"/>
    <mergeCell ref="H150:J150"/>
    <mergeCell ref="B151:C151"/>
    <mergeCell ref="E151:G151"/>
    <mergeCell ref="H151:J151"/>
    <mergeCell ref="B152:C152"/>
    <mergeCell ref="E152:G152"/>
    <mergeCell ref="H152:J152"/>
    <mergeCell ref="B153:C153"/>
    <mergeCell ref="E153:G153"/>
    <mergeCell ref="H153:J153"/>
    <mergeCell ref="B154:C154"/>
    <mergeCell ref="E154:G154"/>
    <mergeCell ref="H154:J154"/>
    <mergeCell ref="B155:C155"/>
    <mergeCell ref="E155:G155"/>
    <mergeCell ref="H155:J155"/>
    <mergeCell ref="B156:C156"/>
    <mergeCell ref="E156:G156"/>
    <mergeCell ref="H156:J156"/>
    <mergeCell ref="B157:C157"/>
    <mergeCell ref="E157:G157"/>
    <mergeCell ref="H157:J157"/>
    <mergeCell ref="B158:C158"/>
    <mergeCell ref="E158:G158"/>
    <mergeCell ref="H158:J158"/>
    <mergeCell ref="B159:C159"/>
    <mergeCell ref="E159:G159"/>
    <mergeCell ref="H159:J159"/>
    <mergeCell ref="B160:C160"/>
    <mergeCell ref="E160:G160"/>
    <mergeCell ref="H160:J160"/>
    <mergeCell ref="B161:C161"/>
    <mergeCell ref="E161:G161"/>
    <mergeCell ref="H161:J161"/>
    <mergeCell ref="B162:C162"/>
    <mergeCell ref="E162:G162"/>
    <mergeCell ref="H162:J162"/>
    <mergeCell ref="B163:C163"/>
    <mergeCell ref="E163:G163"/>
    <mergeCell ref="H163:J163"/>
    <mergeCell ref="B164:C164"/>
    <mergeCell ref="E164:G164"/>
    <mergeCell ref="H164:J164"/>
    <mergeCell ref="B165:C165"/>
    <mergeCell ref="E165:G165"/>
    <mergeCell ref="H165:J165"/>
    <mergeCell ref="B166:C166"/>
    <mergeCell ref="E166:G166"/>
    <mergeCell ref="H166:J166"/>
    <mergeCell ref="B167:C167"/>
    <mergeCell ref="E167:G167"/>
    <mergeCell ref="H167:J167"/>
    <mergeCell ref="B168:C168"/>
    <mergeCell ref="E168:G168"/>
    <mergeCell ref="H168:J168"/>
    <mergeCell ref="B169:C169"/>
    <mergeCell ref="E169:G169"/>
    <mergeCell ref="H169:J169"/>
    <mergeCell ref="B170:C170"/>
    <mergeCell ref="E170:G170"/>
    <mergeCell ref="H170:J170"/>
    <mergeCell ref="B171:C171"/>
    <mergeCell ref="E171:G171"/>
    <mergeCell ref="H171:J171"/>
    <mergeCell ref="B172:C172"/>
    <mergeCell ref="E172:G172"/>
    <mergeCell ref="H172:J172"/>
    <mergeCell ref="B173:C173"/>
    <mergeCell ref="E173:G173"/>
    <mergeCell ref="H173:J173"/>
    <mergeCell ref="D180:E180"/>
    <mergeCell ref="H183:J183"/>
    <mergeCell ref="B174:C174"/>
    <mergeCell ref="E174:G174"/>
    <mergeCell ref="H174:J174"/>
    <mergeCell ref="H178:J178"/>
  </mergeCells>
  <printOptions horizontalCentered="1"/>
  <pageMargins left="0.8661417322834646" right="0.35433070866141736" top="0.15748031496062992" bottom="0.15748031496062992" header="0.15748031496062992" footer="0.15748031496062992"/>
  <pageSetup fitToHeight="3" fitToWidth="1" horizontalDpi="600" verticalDpi="600" orientation="portrait" paperSize="9" scale="83" r:id="rId1"/>
  <rowBreaks count="2" manualBreakCount="2">
    <brk id="50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67">
      <selection activeCell="F52" sqref="F52"/>
    </sheetView>
  </sheetViews>
  <sheetFormatPr defaultColWidth="15.00390625" defaultRowHeight="12.75"/>
  <cols>
    <col min="1" max="1" width="0.12890625" style="33" customWidth="1"/>
    <col min="2" max="2" width="6.00390625" style="69" customWidth="1"/>
    <col min="3" max="3" width="25.75390625" style="34" customWidth="1"/>
    <col min="4" max="4" width="16.875" style="34" customWidth="1"/>
    <col min="5" max="8" width="15.00390625" style="34" customWidth="1"/>
  </cols>
  <sheetData>
    <row r="1" ht="12.75">
      <c r="B1" s="72"/>
    </row>
    <row r="2" spans="2:11" ht="12.75">
      <c r="B2" s="72"/>
      <c r="C2" s="120" t="s">
        <v>120</v>
      </c>
      <c r="D2" s="120"/>
      <c r="E2" s="120"/>
      <c r="F2" s="120"/>
      <c r="G2" s="120"/>
      <c r="H2" s="120"/>
      <c r="I2" s="120"/>
      <c r="J2" s="120"/>
      <c r="K2" s="120"/>
    </row>
    <row r="3" spans="2:11" ht="12.75">
      <c r="B3" s="72"/>
      <c r="C3" s="120" t="s">
        <v>121</v>
      </c>
      <c r="D3" s="120"/>
      <c r="E3" s="120"/>
      <c r="F3" s="120"/>
      <c r="G3" s="120"/>
      <c r="H3" s="120"/>
      <c r="I3" s="120"/>
      <c r="J3" s="120"/>
      <c r="K3" s="120"/>
    </row>
    <row r="4" ht="12.75">
      <c r="B4" s="72"/>
    </row>
    <row r="5" spans="2:7" ht="12.75">
      <c r="B5" s="72"/>
      <c r="G5" s="34" t="s">
        <v>122</v>
      </c>
    </row>
    <row r="6" ht="12.75">
      <c r="B6" s="72"/>
    </row>
    <row r="7" spans="1:8" s="35" customFormat="1" ht="21.75" customHeight="1">
      <c r="A7" s="63"/>
      <c r="B7" s="121" t="s">
        <v>53</v>
      </c>
      <c r="C7" s="122" t="s">
        <v>123</v>
      </c>
      <c r="D7" s="123" t="s">
        <v>124</v>
      </c>
      <c r="E7" s="123" t="s">
        <v>125</v>
      </c>
      <c r="F7" s="124" t="s">
        <v>126</v>
      </c>
      <c r="G7" s="124" t="s">
        <v>127</v>
      </c>
      <c r="H7" s="92"/>
    </row>
    <row r="8" spans="1:8" s="35" customFormat="1" ht="11.25" customHeight="1">
      <c r="A8" s="63"/>
      <c r="B8" s="121"/>
      <c r="C8" s="122"/>
      <c r="D8" s="123"/>
      <c r="E8" s="123"/>
      <c r="F8" s="125"/>
      <c r="G8" s="125"/>
      <c r="H8" s="94"/>
    </row>
    <row r="9" spans="1:8" s="35" customFormat="1" ht="11.25" customHeight="1">
      <c r="A9" s="63"/>
      <c r="B9" s="121"/>
      <c r="C9" s="122"/>
      <c r="D9" s="123"/>
      <c r="E9" s="123"/>
      <c r="F9" s="36" t="s">
        <v>128</v>
      </c>
      <c r="G9" s="37"/>
      <c r="H9" s="38" t="s">
        <v>128</v>
      </c>
    </row>
    <row r="10" spans="2:9" s="39" customFormat="1" ht="11.25" customHeight="1">
      <c r="B10" s="70">
        <v>1</v>
      </c>
      <c r="C10" s="64">
        <v>31010617703</v>
      </c>
      <c r="D10" s="40" t="s">
        <v>129</v>
      </c>
      <c r="E10" s="41" t="s">
        <v>130</v>
      </c>
      <c r="F10" s="42">
        <v>3500</v>
      </c>
      <c r="G10" s="37">
        <v>3500</v>
      </c>
      <c r="H10" s="37"/>
      <c r="I10" s="43"/>
    </row>
    <row r="11" spans="2:8" s="39" customFormat="1" ht="11.25" customHeight="1">
      <c r="B11" s="70">
        <f>B10+1</f>
        <v>2</v>
      </c>
      <c r="C11" s="65">
        <v>1101040204</v>
      </c>
      <c r="D11" s="40" t="s">
        <v>131</v>
      </c>
      <c r="E11" s="41" t="s">
        <v>130</v>
      </c>
      <c r="F11" s="42">
        <v>9647</v>
      </c>
      <c r="G11" s="37">
        <v>9647</v>
      </c>
      <c r="H11" s="37"/>
    </row>
    <row r="12" spans="2:8" s="39" customFormat="1" ht="45.75" customHeight="1">
      <c r="B12" s="70">
        <f aca="true" t="shared" si="0" ref="B12:B75">B11+1</f>
        <v>3</v>
      </c>
      <c r="C12" s="65">
        <v>2101040268</v>
      </c>
      <c r="D12" s="40" t="s">
        <v>132</v>
      </c>
      <c r="E12" s="41" t="s">
        <v>130</v>
      </c>
      <c r="F12" s="42">
        <v>4059</v>
      </c>
      <c r="G12" s="37">
        <v>4059</v>
      </c>
      <c r="H12" s="37"/>
    </row>
    <row r="13" spans="2:8" s="39" customFormat="1" ht="11.25" customHeight="1">
      <c r="B13" s="70">
        <f t="shared" si="0"/>
        <v>4</v>
      </c>
      <c r="C13" s="65">
        <v>1101041313</v>
      </c>
      <c r="D13" s="40" t="s">
        <v>133</v>
      </c>
      <c r="E13" s="41" t="s">
        <v>130</v>
      </c>
      <c r="F13" s="42">
        <v>8650.05</v>
      </c>
      <c r="G13" s="37">
        <v>8650.05</v>
      </c>
      <c r="H13" s="37"/>
    </row>
    <row r="14" spans="2:9" s="39" customFormat="1" ht="11.25" customHeight="1">
      <c r="B14" s="70">
        <f t="shared" si="0"/>
        <v>5</v>
      </c>
      <c r="C14" s="66">
        <v>1101066025</v>
      </c>
      <c r="D14" s="40" t="s">
        <v>134</v>
      </c>
      <c r="E14" s="41" t="s">
        <v>130</v>
      </c>
      <c r="F14" s="42">
        <v>7800</v>
      </c>
      <c r="G14" s="44">
        <v>7800</v>
      </c>
      <c r="H14" s="44"/>
      <c r="I14" s="45"/>
    </row>
    <row r="15" spans="2:9" s="39" customFormat="1" ht="11.25" customHeight="1">
      <c r="B15" s="70">
        <f t="shared" si="0"/>
        <v>6</v>
      </c>
      <c r="C15" s="66">
        <v>1101066026</v>
      </c>
      <c r="D15" s="40" t="s">
        <v>134</v>
      </c>
      <c r="E15" s="41" t="s">
        <v>130</v>
      </c>
      <c r="F15" s="42">
        <v>7800</v>
      </c>
      <c r="G15" s="44">
        <v>7800</v>
      </c>
      <c r="H15" s="44"/>
      <c r="I15" s="45"/>
    </row>
    <row r="16" spans="2:9" s="39" customFormat="1" ht="11.25" customHeight="1">
      <c r="B16" s="70">
        <f t="shared" si="0"/>
        <v>7</v>
      </c>
      <c r="C16" s="66">
        <v>1101066027</v>
      </c>
      <c r="D16" s="40" t="s">
        <v>134</v>
      </c>
      <c r="E16" s="41" t="s">
        <v>130</v>
      </c>
      <c r="F16" s="42">
        <v>7800</v>
      </c>
      <c r="G16" s="44">
        <v>7800</v>
      </c>
      <c r="H16" s="44"/>
      <c r="I16" s="45"/>
    </row>
    <row r="17" spans="2:9" s="39" customFormat="1" ht="11.25" customHeight="1">
      <c r="B17" s="70">
        <f t="shared" si="0"/>
        <v>8</v>
      </c>
      <c r="C17" s="66">
        <v>1101066028</v>
      </c>
      <c r="D17" s="40" t="s">
        <v>134</v>
      </c>
      <c r="E17" s="41" t="s">
        <v>130</v>
      </c>
      <c r="F17" s="42">
        <v>7800</v>
      </c>
      <c r="G17" s="44">
        <v>7800</v>
      </c>
      <c r="H17" s="44"/>
      <c r="I17" s="45"/>
    </row>
    <row r="18" spans="2:9" s="39" customFormat="1" ht="11.25" customHeight="1">
      <c r="B18" s="70">
        <f t="shared" si="0"/>
        <v>9</v>
      </c>
      <c r="C18" s="66">
        <v>1101066029</v>
      </c>
      <c r="D18" s="40" t="s">
        <v>134</v>
      </c>
      <c r="E18" s="41" t="s">
        <v>130</v>
      </c>
      <c r="F18" s="42">
        <v>7800</v>
      </c>
      <c r="G18" s="44">
        <v>7800</v>
      </c>
      <c r="H18" s="44"/>
      <c r="I18" s="45"/>
    </row>
    <row r="19" spans="2:9" s="39" customFormat="1" ht="11.25" customHeight="1">
      <c r="B19" s="70">
        <f t="shared" si="0"/>
        <v>10</v>
      </c>
      <c r="C19" s="66">
        <v>1101066030</v>
      </c>
      <c r="D19" s="40" t="s">
        <v>134</v>
      </c>
      <c r="E19" s="41" t="s">
        <v>130</v>
      </c>
      <c r="F19" s="42">
        <v>7800</v>
      </c>
      <c r="G19" s="44">
        <v>7800</v>
      </c>
      <c r="H19" s="44"/>
      <c r="I19" s="45"/>
    </row>
    <row r="20" spans="2:10" s="39" customFormat="1" ht="11.25" customHeight="1">
      <c r="B20" s="70">
        <f t="shared" si="0"/>
        <v>11</v>
      </c>
      <c r="C20" s="65">
        <v>1101041297</v>
      </c>
      <c r="D20" s="40" t="s">
        <v>135</v>
      </c>
      <c r="E20" s="41" t="s">
        <v>130</v>
      </c>
      <c r="F20" s="42">
        <v>9400</v>
      </c>
      <c r="G20" s="37">
        <v>9400</v>
      </c>
      <c r="H20" s="37"/>
      <c r="J20" s="46"/>
    </row>
    <row r="21" spans="2:8" s="39" customFormat="1" ht="11.25" customHeight="1">
      <c r="B21" s="70">
        <f t="shared" si="0"/>
        <v>12</v>
      </c>
      <c r="C21" s="66" t="s">
        <v>136</v>
      </c>
      <c r="D21" s="40" t="s">
        <v>137</v>
      </c>
      <c r="E21" s="41" t="s">
        <v>130</v>
      </c>
      <c r="F21" s="42">
        <v>7888.6</v>
      </c>
      <c r="G21" s="47">
        <v>7888.6</v>
      </c>
      <c r="H21" s="47"/>
    </row>
    <row r="22" spans="2:8" s="39" customFormat="1" ht="11.25" customHeight="1">
      <c r="B22" s="70">
        <f t="shared" si="0"/>
        <v>13</v>
      </c>
      <c r="C22" s="66" t="s">
        <v>136</v>
      </c>
      <c r="D22" s="40" t="s">
        <v>137</v>
      </c>
      <c r="E22" s="41" t="s">
        <v>130</v>
      </c>
      <c r="F22" s="42">
        <v>7888.6</v>
      </c>
      <c r="G22" s="48">
        <v>7888.6</v>
      </c>
      <c r="H22" s="48"/>
    </row>
    <row r="23" spans="2:9" s="39" customFormat="1" ht="11.25" customHeight="1">
      <c r="B23" s="70">
        <f t="shared" si="0"/>
        <v>14</v>
      </c>
      <c r="C23" s="66" t="s">
        <v>136</v>
      </c>
      <c r="D23" s="40" t="s">
        <v>137</v>
      </c>
      <c r="E23" s="41" t="s">
        <v>130</v>
      </c>
      <c r="F23" s="42">
        <v>7888.6</v>
      </c>
      <c r="G23" s="48">
        <v>7888.6</v>
      </c>
      <c r="H23" s="49"/>
      <c r="I23" s="46"/>
    </row>
    <row r="24" spans="2:8" s="39" customFormat="1" ht="11.25" customHeight="1">
      <c r="B24" s="70">
        <f t="shared" si="0"/>
        <v>15</v>
      </c>
      <c r="C24" s="66" t="s">
        <v>136</v>
      </c>
      <c r="D24" s="40" t="s">
        <v>137</v>
      </c>
      <c r="E24" s="41" t="s">
        <v>130</v>
      </c>
      <c r="F24" s="42">
        <v>7888.6</v>
      </c>
      <c r="G24" s="50">
        <v>7888.6</v>
      </c>
      <c r="H24" s="51"/>
    </row>
    <row r="25" spans="2:8" s="39" customFormat="1" ht="11.25" customHeight="1">
      <c r="B25" s="70">
        <f t="shared" si="0"/>
        <v>16</v>
      </c>
      <c r="C25" s="64">
        <v>31010617705</v>
      </c>
      <c r="D25" s="40" t="s">
        <v>137</v>
      </c>
      <c r="E25" s="41" t="s">
        <v>130</v>
      </c>
      <c r="F25" s="42">
        <v>3712.8</v>
      </c>
      <c r="G25" s="52">
        <v>3712.8</v>
      </c>
      <c r="H25" s="52"/>
    </row>
    <row r="26" spans="2:8" s="39" customFormat="1" ht="11.25" customHeight="1">
      <c r="B26" s="70">
        <f t="shared" si="0"/>
        <v>17</v>
      </c>
      <c r="C26" s="64">
        <v>31010617706</v>
      </c>
      <c r="D26" s="40" t="s">
        <v>137</v>
      </c>
      <c r="E26" s="41" t="s">
        <v>130</v>
      </c>
      <c r="F26" s="42">
        <v>4830</v>
      </c>
      <c r="G26" s="37">
        <v>4830</v>
      </c>
      <c r="H26" s="37"/>
    </row>
    <row r="27" spans="2:8" s="39" customFormat="1" ht="11.25" customHeight="1">
      <c r="B27" s="70">
        <f t="shared" si="0"/>
        <v>18</v>
      </c>
      <c r="C27" s="65">
        <v>1101064452</v>
      </c>
      <c r="D27" s="40" t="s">
        <v>138</v>
      </c>
      <c r="E27" s="41" t="s">
        <v>130</v>
      </c>
      <c r="F27" s="42">
        <v>3810</v>
      </c>
      <c r="G27" s="37">
        <v>3810</v>
      </c>
      <c r="H27" s="37"/>
    </row>
    <row r="28" spans="2:8" s="39" customFormat="1" ht="11.25" customHeight="1">
      <c r="B28" s="70">
        <f t="shared" si="0"/>
        <v>19</v>
      </c>
      <c r="C28" s="65">
        <v>1101064451</v>
      </c>
      <c r="D28" s="40" t="s">
        <v>138</v>
      </c>
      <c r="E28" s="41" t="s">
        <v>130</v>
      </c>
      <c r="F28" s="42">
        <v>3810</v>
      </c>
      <c r="G28" s="37">
        <v>3810</v>
      </c>
      <c r="H28" s="37"/>
    </row>
    <row r="29" spans="2:8" s="39" customFormat="1" ht="11.25" customHeight="1">
      <c r="B29" s="70">
        <f t="shared" si="0"/>
        <v>20</v>
      </c>
      <c r="C29" s="65">
        <v>1101064450</v>
      </c>
      <c r="D29" s="40" t="s">
        <v>138</v>
      </c>
      <c r="E29" s="41" t="s">
        <v>130</v>
      </c>
      <c r="F29" s="42">
        <v>3810</v>
      </c>
      <c r="G29" s="37">
        <v>3810</v>
      </c>
      <c r="H29" s="37"/>
    </row>
    <row r="30" spans="2:8" s="39" customFormat="1" ht="11.25" customHeight="1">
      <c r="B30" s="70">
        <f t="shared" si="0"/>
        <v>21</v>
      </c>
      <c r="C30" s="65">
        <v>1101064449</v>
      </c>
      <c r="D30" s="40" t="s">
        <v>138</v>
      </c>
      <c r="E30" s="41" t="s">
        <v>130</v>
      </c>
      <c r="F30" s="42">
        <v>3810</v>
      </c>
      <c r="G30" s="37">
        <v>3810</v>
      </c>
      <c r="H30" s="37"/>
    </row>
    <row r="31" spans="2:8" s="39" customFormat="1" ht="11.25" customHeight="1">
      <c r="B31" s="70">
        <f t="shared" si="0"/>
        <v>22</v>
      </c>
      <c r="C31" s="65">
        <v>1101064448</v>
      </c>
      <c r="D31" s="40" t="s">
        <v>138</v>
      </c>
      <c r="E31" s="41" t="s">
        <v>130</v>
      </c>
      <c r="F31" s="42">
        <v>3810</v>
      </c>
      <c r="G31" s="37">
        <v>3810</v>
      </c>
      <c r="H31" s="37"/>
    </row>
    <row r="32" spans="2:8" s="39" customFormat="1" ht="11.25" customHeight="1">
      <c r="B32" s="70">
        <f t="shared" si="0"/>
        <v>23</v>
      </c>
      <c r="C32" s="65">
        <v>1101064447</v>
      </c>
      <c r="D32" s="40" t="s">
        <v>138</v>
      </c>
      <c r="E32" s="41" t="s">
        <v>130</v>
      </c>
      <c r="F32" s="42">
        <v>3810</v>
      </c>
      <c r="G32" s="37">
        <v>3810</v>
      </c>
      <c r="H32" s="37"/>
    </row>
    <row r="33" spans="2:8" s="39" customFormat="1" ht="11.25" customHeight="1">
      <c r="B33" s="70">
        <f t="shared" si="0"/>
        <v>24</v>
      </c>
      <c r="C33" s="65">
        <v>1101064446</v>
      </c>
      <c r="D33" s="40" t="s">
        <v>138</v>
      </c>
      <c r="E33" s="41" t="s">
        <v>130</v>
      </c>
      <c r="F33" s="42">
        <v>3810</v>
      </c>
      <c r="G33" s="37">
        <v>3810</v>
      </c>
      <c r="H33" s="37"/>
    </row>
    <row r="34" spans="2:8" s="39" customFormat="1" ht="11.25" customHeight="1">
      <c r="B34" s="70">
        <f t="shared" si="0"/>
        <v>25</v>
      </c>
      <c r="C34" s="65">
        <v>1101064445</v>
      </c>
      <c r="D34" s="40" t="s">
        <v>138</v>
      </c>
      <c r="E34" s="41" t="s">
        <v>130</v>
      </c>
      <c r="F34" s="42">
        <v>3810</v>
      </c>
      <c r="G34" s="37">
        <v>3810</v>
      </c>
      <c r="H34" s="37"/>
    </row>
    <row r="35" spans="2:8" s="39" customFormat="1" ht="11.25" customHeight="1">
      <c r="B35" s="70">
        <f t="shared" si="0"/>
        <v>26</v>
      </c>
      <c r="C35" s="65">
        <v>2101040133</v>
      </c>
      <c r="D35" s="40" t="s">
        <v>139</v>
      </c>
      <c r="E35" s="41" t="s">
        <v>130</v>
      </c>
      <c r="F35" s="42">
        <v>13936.88</v>
      </c>
      <c r="G35" s="37">
        <v>13936.88</v>
      </c>
      <c r="H35" s="37"/>
    </row>
    <row r="36" spans="2:8" s="39" customFormat="1" ht="21.75" customHeight="1">
      <c r="B36" s="70">
        <f t="shared" si="0"/>
        <v>27</v>
      </c>
      <c r="C36" s="65">
        <v>2101040257</v>
      </c>
      <c r="D36" s="40" t="s">
        <v>140</v>
      </c>
      <c r="E36" s="41" t="s">
        <v>130</v>
      </c>
      <c r="F36" s="42">
        <v>24407.6</v>
      </c>
      <c r="G36" s="37">
        <v>10169.71</v>
      </c>
      <c r="H36" s="53">
        <v>14237.89</v>
      </c>
    </row>
    <row r="37" spans="2:8" s="39" customFormat="1" ht="28.5" customHeight="1">
      <c r="B37" s="70">
        <f t="shared" si="0"/>
        <v>28</v>
      </c>
      <c r="C37" s="65">
        <v>1101041501</v>
      </c>
      <c r="D37" s="40" t="s">
        <v>141</v>
      </c>
      <c r="E37" s="41" t="s">
        <v>130</v>
      </c>
      <c r="F37" s="42">
        <v>11750</v>
      </c>
      <c r="G37" s="37">
        <v>11750</v>
      </c>
      <c r="H37" s="37"/>
    </row>
    <row r="38" spans="2:8" s="39" customFormat="1" ht="11.25" customHeight="1">
      <c r="B38" s="70">
        <f t="shared" si="0"/>
        <v>29</v>
      </c>
      <c r="C38" s="65">
        <v>1101041834</v>
      </c>
      <c r="D38" s="40" t="s">
        <v>142</v>
      </c>
      <c r="E38" s="41" t="s">
        <v>130</v>
      </c>
      <c r="F38" s="42">
        <v>8042.11</v>
      </c>
      <c r="G38" s="37">
        <v>8042.11</v>
      </c>
      <c r="H38" s="37"/>
    </row>
    <row r="39" spans="2:8" s="39" customFormat="1" ht="27.75" customHeight="1">
      <c r="B39" s="70">
        <f t="shared" si="0"/>
        <v>30</v>
      </c>
      <c r="C39" s="65">
        <v>2101040176</v>
      </c>
      <c r="D39" s="40" t="s">
        <v>143</v>
      </c>
      <c r="E39" s="41" t="s">
        <v>130</v>
      </c>
      <c r="F39" s="42">
        <v>9942.16</v>
      </c>
      <c r="G39" s="37">
        <v>9942.16</v>
      </c>
      <c r="H39" s="37"/>
    </row>
    <row r="40" spans="2:8" s="39" customFormat="1" ht="11.25" customHeight="1">
      <c r="B40" s="70">
        <f t="shared" si="0"/>
        <v>31</v>
      </c>
      <c r="C40" s="65">
        <v>1101040969</v>
      </c>
      <c r="D40" s="40" t="s">
        <v>144</v>
      </c>
      <c r="E40" s="41" t="s">
        <v>130</v>
      </c>
      <c r="F40" s="42">
        <v>7544</v>
      </c>
      <c r="G40" s="37">
        <v>7544</v>
      </c>
      <c r="H40" s="37"/>
    </row>
    <row r="41" spans="2:8" s="39" customFormat="1" ht="11.25" customHeight="1">
      <c r="B41" s="70">
        <f t="shared" si="0"/>
        <v>32</v>
      </c>
      <c r="C41" s="65">
        <v>2101060447</v>
      </c>
      <c r="D41" s="40" t="s">
        <v>145</v>
      </c>
      <c r="E41" s="41" t="s">
        <v>130</v>
      </c>
      <c r="F41" s="42">
        <v>4732.35</v>
      </c>
      <c r="G41" s="37">
        <v>4732.35</v>
      </c>
      <c r="H41" s="37"/>
    </row>
    <row r="42" spans="2:8" s="39" customFormat="1" ht="11.25" customHeight="1">
      <c r="B42" s="70">
        <f t="shared" si="0"/>
        <v>33</v>
      </c>
      <c r="C42" s="65">
        <v>3101060928</v>
      </c>
      <c r="D42" s="40" t="s">
        <v>146</v>
      </c>
      <c r="E42" s="41" t="s">
        <v>130</v>
      </c>
      <c r="F42" s="42">
        <v>6406</v>
      </c>
      <c r="G42" s="37">
        <v>6406</v>
      </c>
      <c r="H42" s="37"/>
    </row>
    <row r="43" spans="2:8" s="39" customFormat="1" ht="11.25" customHeight="1">
      <c r="B43" s="70">
        <f t="shared" si="0"/>
        <v>34</v>
      </c>
      <c r="C43" s="65">
        <v>1101040572</v>
      </c>
      <c r="D43" s="40" t="s">
        <v>147</v>
      </c>
      <c r="E43" s="41" t="s">
        <v>130</v>
      </c>
      <c r="F43" s="42">
        <v>3511</v>
      </c>
      <c r="G43" s="37">
        <v>3511</v>
      </c>
      <c r="H43" s="37"/>
    </row>
    <row r="44" spans="2:8" s="39" customFormat="1" ht="11.25" customHeight="1">
      <c r="B44" s="70">
        <f t="shared" si="0"/>
        <v>35</v>
      </c>
      <c r="C44" s="65">
        <v>2101040175</v>
      </c>
      <c r="D44" s="40" t="s">
        <v>148</v>
      </c>
      <c r="E44" s="41" t="s">
        <v>130</v>
      </c>
      <c r="F44" s="42">
        <v>3700</v>
      </c>
      <c r="G44" s="37">
        <v>3700</v>
      </c>
      <c r="H44" s="37"/>
    </row>
    <row r="45" spans="2:8" s="39" customFormat="1" ht="11.25" customHeight="1">
      <c r="B45" s="70">
        <f t="shared" si="0"/>
        <v>36</v>
      </c>
      <c r="C45" s="65">
        <v>1101041686</v>
      </c>
      <c r="D45" s="40" t="s">
        <v>149</v>
      </c>
      <c r="E45" s="41" t="s">
        <v>130</v>
      </c>
      <c r="F45" s="42">
        <v>4500</v>
      </c>
      <c r="G45" s="37">
        <v>4500</v>
      </c>
      <c r="H45" s="37"/>
    </row>
    <row r="46" spans="2:8" s="39" customFormat="1" ht="11.25" customHeight="1">
      <c r="B46" s="70">
        <f t="shared" si="0"/>
        <v>37</v>
      </c>
      <c r="C46" s="65">
        <v>1101041942</v>
      </c>
      <c r="D46" s="40" t="s">
        <v>150</v>
      </c>
      <c r="E46" s="41" t="s">
        <v>130</v>
      </c>
      <c r="F46" s="42">
        <v>6515.79</v>
      </c>
      <c r="G46" s="37">
        <v>6515.79</v>
      </c>
      <c r="H46" s="37"/>
    </row>
    <row r="47" spans="2:8" s="39" customFormat="1" ht="11.25" customHeight="1">
      <c r="B47" s="70">
        <f t="shared" si="0"/>
        <v>38</v>
      </c>
      <c r="C47" s="65">
        <v>1101040202</v>
      </c>
      <c r="D47" s="40" t="s">
        <v>151</v>
      </c>
      <c r="E47" s="41" t="s">
        <v>130</v>
      </c>
      <c r="F47" s="42">
        <v>11189</v>
      </c>
      <c r="G47" s="37">
        <v>11189</v>
      </c>
      <c r="H47" s="37"/>
    </row>
    <row r="48" spans="2:8" s="39" customFormat="1" ht="11.25" customHeight="1">
      <c r="B48" s="70">
        <f t="shared" si="0"/>
        <v>39</v>
      </c>
      <c r="C48" s="65">
        <v>1101041831</v>
      </c>
      <c r="D48" s="40" t="s">
        <v>152</v>
      </c>
      <c r="E48" s="41" t="s">
        <v>130</v>
      </c>
      <c r="F48" s="42">
        <v>6814</v>
      </c>
      <c r="G48" s="37">
        <v>6814</v>
      </c>
      <c r="H48" s="37"/>
    </row>
    <row r="49" spans="2:8" s="39" customFormat="1" ht="21.75" customHeight="1">
      <c r="B49" s="70">
        <f t="shared" si="0"/>
        <v>40</v>
      </c>
      <c r="C49" s="65">
        <v>1101041941</v>
      </c>
      <c r="D49" s="40" t="s">
        <v>153</v>
      </c>
      <c r="E49" s="41" t="s">
        <v>130</v>
      </c>
      <c r="F49" s="42">
        <v>24157.9</v>
      </c>
      <c r="G49" s="37">
        <v>7448.79</v>
      </c>
      <c r="H49" s="53">
        <v>16709.11</v>
      </c>
    </row>
    <row r="50" spans="2:8" s="39" customFormat="1" ht="11.25" customHeight="1">
      <c r="B50" s="70">
        <f t="shared" si="0"/>
        <v>41</v>
      </c>
      <c r="C50" s="65">
        <v>1101060498</v>
      </c>
      <c r="D50" s="40" t="s">
        <v>154</v>
      </c>
      <c r="E50" s="41" t="s">
        <v>130</v>
      </c>
      <c r="F50" s="42">
        <v>3280</v>
      </c>
      <c r="G50" s="37">
        <v>3280</v>
      </c>
      <c r="H50" s="37"/>
    </row>
    <row r="51" spans="2:8" s="39" customFormat="1" ht="11.25" customHeight="1">
      <c r="B51" s="70">
        <f t="shared" si="0"/>
        <v>42</v>
      </c>
      <c r="C51" s="65">
        <v>1101060499</v>
      </c>
      <c r="D51" s="40" t="s">
        <v>154</v>
      </c>
      <c r="E51" s="41" t="s">
        <v>130</v>
      </c>
      <c r="F51" s="42">
        <v>3282</v>
      </c>
      <c r="G51" s="37">
        <v>3282</v>
      </c>
      <c r="H51" s="37"/>
    </row>
    <row r="52" spans="2:8" s="39" customFormat="1" ht="11.25" customHeight="1">
      <c r="B52" s="70">
        <f t="shared" si="0"/>
        <v>43</v>
      </c>
      <c r="C52" s="65">
        <v>1101020014</v>
      </c>
      <c r="D52" s="40" t="s">
        <v>155</v>
      </c>
      <c r="E52" s="41" t="s">
        <v>130</v>
      </c>
      <c r="F52" s="42">
        <v>2022505</v>
      </c>
      <c r="G52" s="37">
        <v>2022505</v>
      </c>
      <c r="H52" s="54">
        <v>0</v>
      </c>
    </row>
    <row r="53" spans="2:8" s="39" customFormat="1" ht="11.25" customHeight="1">
      <c r="B53" s="70">
        <f t="shared" si="0"/>
        <v>44</v>
      </c>
      <c r="C53" s="65">
        <v>1101041940</v>
      </c>
      <c r="D53" s="40" t="s">
        <v>156</v>
      </c>
      <c r="E53" s="41" t="s">
        <v>130</v>
      </c>
      <c r="F53" s="42">
        <v>18294.74</v>
      </c>
      <c r="G53" s="37">
        <v>18294.74</v>
      </c>
      <c r="H53" s="52"/>
    </row>
    <row r="54" spans="2:8" s="39" customFormat="1" ht="11.25" customHeight="1">
      <c r="B54" s="70">
        <f t="shared" si="0"/>
        <v>45</v>
      </c>
      <c r="C54" s="65">
        <v>2101040132</v>
      </c>
      <c r="D54" s="40" t="s">
        <v>157</v>
      </c>
      <c r="E54" s="41" t="s">
        <v>130</v>
      </c>
      <c r="F54" s="42">
        <v>5550</v>
      </c>
      <c r="G54" s="37">
        <v>5550</v>
      </c>
      <c r="H54" s="37"/>
    </row>
    <row r="55" spans="2:8" s="39" customFormat="1" ht="11.25" customHeight="1">
      <c r="B55" s="70">
        <f t="shared" si="0"/>
        <v>46</v>
      </c>
      <c r="C55" s="65">
        <v>1101060956</v>
      </c>
      <c r="D55" s="40" t="s">
        <v>158</v>
      </c>
      <c r="E55" s="41" t="s">
        <v>130</v>
      </c>
      <c r="F55" s="42">
        <v>4150</v>
      </c>
      <c r="G55" s="37">
        <v>4150</v>
      </c>
      <c r="H55" s="37"/>
    </row>
    <row r="56" spans="2:8" s="39" customFormat="1" ht="55.5" customHeight="1">
      <c r="B56" s="70">
        <f t="shared" si="0"/>
        <v>47</v>
      </c>
      <c r="C56" s="65">
        <v>2101040289</v>
      </c>
      <c r="D56" s="40" t="s">
        <v>159</v>
      </c>
      <c r="E56" s="41" t="s">
        <v>130</v>
      </c>
      <c r="F56" s="42">
        <v>6540.5</v>
      </c>
      <c r="G56" s="37">
        <v>6540.5</v>
      </c>
      <c r="H56" s="37"/>
    </row>
    <row r="57" spans="2:8" s="39" customFormat="1" ht="27" customHeight="1">
      <c r="B57" s="70">
        <f t="shared" si="0"/>
        <v>48</v>
      </c>
      <c r="C57" s="64">
        <v>31010617701</v>
      </c>
      <c r="D57" s="40" t="s">
        <v>160</v>
      </c>
      <c r="E57" s="41" t="s">
        <v>130</v>
      </c>
      <c r="F57" s="42">
        <v>6990</v>
      </c>
      <c r="G57" s="37">
        <v>6990</v>
      </c>
      <c r="H57" s="37"/>
    </row>
    <row r="58" spans="2:8" s="39" customFormat="1" ht="69" customHeight="1">
      <c r="B58" s="70">
        <f t="shared" si="0"/>
        <v>49</v>
      </c>
      <c r="C58" s="64">
        <v>31010617702</v>
      </c>
      <c r="D58" s="40" t="s">
        <v>161</v>
      </c>
      <c r="E58" s="41" t="s">
        <v>130</v>
      </c>
      <c r="F58" s="42">
        <v>9500</v>
      </c>
      <c r="G58" s="37">
        <v>9500</v>
      </c>
      <c r="H58" s="37"/>
    </row>
    <row r="59" spans="2:8" s="39" customFormat="1" ht="39" customHeight="1">
      <c r="B59" s="70">
        <f t="shared" si="0"/>
        <v>50</v>
      </c>
      <c r="C59" s="64">
        <v>31010617697</v>
      </c>
      <c r="D59" s="40" t="s">
        <v>162</v>
      </c>
      <c r="E59" s="41" t="s">
        <v>130</v>
      </c>
      <c r="F59" s="42">
        <v>18000</v>
      </c>
      <c r="G59" s="37">
        <v>18000</v>
      </c>
      <c r="H59" s="37"/>
    </row>
    <row r="60" spans="2:8" s="39" customFormat="1" ht="11.25" customHeight="1">
      <c r="B60" s="70">
        <f t="shared" si="0"/>
        <v>51</v>
      </c>
      <c r="C60" s="65">
        <v>2101040285</v>
      </c>
      <c r="D60" s="40" t="s">
        <v>163</v>
      </c>
      <c r="E60" s="41" t="s">
        <v>130</v>
      </c>
      <c r="F60" s="42">
        <v>6435.44</v>
      </c>
      <c r="G60" s="37">
        <v>6435.44</v>
      </c>
      <c r="H60" s="37"/>
    </row>
    <row r="61" spans="2:8" s="39" customFormat="1" ht="11.25" customHeight="1">
      <c r="B61" s="70">
        <f t="shared" si="0"/>
        <v>52</v>
      </c>
      <c r="C61" s="65">
        <v>1101041138</v>
      </c>
      <c r="D61" s="40" t="s">
        <v>164</v>
      </c>
      <c r="E61" s="41" t="s">
        <v>130</v>
      </c>
      <c r="F61" s="42">
        <v>9384</v>
      </c>
      <c r="G61" s="37">
        <v>9384</v>
      </c>
      <c r="H61" s="37"/>
    </row>
    <row r="62" spans="2:8" s="39" customFormat="1" ht="11.25" customHeight="1">
      <c r="B62" s="70">
        <f t="shared" si="0"/>
        <v>53</v>
      </c>
      <c r="C62" s="65">
        <v>1101041502</v>
      </c>
      <c r="D62" s="40" t="s">
        <v>165</v>
      </c>
      <c r="E62" s="41" t="s">
        <v>130</v>
      </c>
      <c r="F62" s="42">
        <v>7242.14</v>
      </c>
      <c r="G62" s="37">
        <v>7242.14</v>
      </c>
      <c r="H62" s="37"/>
    </row>
    <row r="63" spans="2:8" s="39" customFormat="1" ht="11.25" customHeight="1">
      <c r="B63" s="70">
        <f t="shared" si="0"/>
        <v>54</v>
      </c>
      <c r="C63" s="65">
        <v>3101061705</v>
      </c>
      <c r="D63" s="40" t="s">
        <v>166</v>
      </c>
      <c r="E63" s="41" t="s">
        <v>130</v>
      </c>
      <c r="F63" s="42">
        <v>4483</v>
      </c>
      <c r="G63" s="37">
        <v>4483</v>
      </c>
      <c r="H63" s="37"/>
    </row>
    <row r="64" spans="2:8" s="39" customFormat="1" ht="11.25" customHeight="1">
      <c r="B64" s="70">
        <f t="shared" si="0"/>
        <v>55</v>
      </c>
      <c r="C64" s="65">
        <v>1101065057</v>
      </c>
      <c r="D64" s="40" t="s">
        <v>167</v>
      </c>
      <c r="E64" s="41" t="s">
        <v>130</v>
      </c>
      <c r="F64" s="42">
        <v>3739</v>
      </c>
      <c r="G64" s="37">
        <v>3739</v>
      </c>
      <c r="H64" s="37"/>
    </row>
    <row r="65" spans="2:8" s="39" customFormat="1" ht="11.25" customHeight="1">
      <c r="B65" s="70">
        <f t="shared" si="0"/>
        <v>56</v>
      </c>
      <c r="C65" s="65">
        <v>2101060509</v>
      </c>
      <c r="D65" s="40" t="s">
        <v>168</v>
      </c>
      <c r="E65" s="41" t="s">
        <v>130</v>
      </c>
      <c r="F65" s="42">
        <v>4202</v>
      </c>
      <c r="G65" s="37">
        <v>4202</v>
      </c>
      <c r="H65" s="37"/>
    </row>
    <row r="66" spans="2:8" s="39" customFormat="1" ht="11.25" customHeight="1">
      <c r="B66" s="70">
        <f t="shared" si="0"/>
        <v>57</v>
      </c>
      <c r="C66" s="65">
        <v>1101061915</v>
      </c>
      <c r="D66" s="40" t="s">
        <v>169</v>
      </c>
      <c r="E66" s="41" t="s">
        <v>130</v>
      </c>
      <c r="F66" s="42">
        <v>3060</v>
      </c>
      <c r="G66" s="37">
        <v>3060</v>
      </c>
      <c r="H66" s="37"/>
    </row>
    <row r="67" spans="2:8" s="39" customFormat="1" ht="11.25" customHeight="1">
      <c r="B67" s="70">
        <f t="shared" si="0"/>
        <v>58</v>
      </c>
      <c r="C67" s="65">
        <v>3101060116</v>
      </c>
      <c r="D67" s="40" t="s">
        <v>170</v>
      </c>
      <c r="E67" s="41" t="s">
        <v>130</v>
      </c>
      <c r="F67" s="42">
        <v>4131</v>
      </c>
      <c r="G67" s="37">
        <v>4131</v>
      </c>
      <c r="H67" s="37"/>
    </row>
    <row r="68" spans="2:8" s="39" customFormat="1" ht="11.25" customHeight="1">
      <c r="B68" s="70">
        <f t="shared" si="0"/>
        <v>59</v>
      </c>
      <c r="C68" s="65">
        <v>1101060362</v>
      </c>
      <c r="D68" s="40" t="s">
        <v>171</v>
      </c>
      <c r="E68" s="41" t="s">
        <v>130</v>
      </c>
      <c r="F68" s="42">
        <v>14374</v>
      </c>
      <c r="G68" s="37">
        <v>14374</v>
      </c>
      <c r="H68" s="37"/>
    </row>
    <row r="69" spans="2:8" s="39" customFormat="1" ht="11.25" customHeight="1">
      <c r="B69" s="70">
        <f t="shared" si="0"/>
        <v>60</v>
      </c>
      <c r="C69" s="65">
        <v>1101060365</v>
      </c>
      <c r="D69" s="40" t="s">
        <v>172</v>
      </c>
      <c r="E69" s="41" t="s">
        <v>130</v>
      </c>
      <c r="F69" s="42">
        <v>12311</v>
      </c>
      <c r="G69" s="37">
        <v>12311</v>
      </c>
      <c r="H69" s="37"/>
    </row>
    <row r="70" spans="2:8" s="39" customFormat="1" ht="11.25" customHeight="1">
      <c r="B70" s="70">
        <f t="shared" si="0"/>
        <v>61</v>
      </c>
      <c r="C70" s="65">
        <v>1101060364</v>
      </c>
      <c r="D70" s="40" t="s">
        <v>172</v>
      </c>
      <c r="E70" s="41" t="s">
        <v>130</v>
      </c>
      <c r="F70" s="42">
        <v>12311</v>
      </c>
      <c r="G70" s="37">
        <v>12311</v>
      </c>
      <c r="H70" s="37"/>
    </row>
    <row r="71" spans="2:9" s="39" customFormat="1" ht="21.75" customHeight="1">
      <c r="B71" s="70">
        <f t="shared" si="0"/>
        <v>62</v>
      </c>
      <c r="C71" s="67">
        <v>31010617699</v>
      </c>
      <c r="D71" s="40" t="s">
        <v>173</v>
      </c>
      <c r="E71" s="41" t="s">
        <v>130</v>
      </c>
      <c r="F71" s="42">
        <v>4980</v>
      </c>
      <c r="G71" s="44">
        <v>4980</v>
      </c>
      <c r="H71" s="55"/>
      <c r="I71" s="45"/>
    </row>
    <row r="72" spans="2:9" s="39" customFormat="1" ht="21.75" customHeight="1">
      <c r="B72" s="70">
        <f t="shared" si="0"/>
        <v>63</v>
      </c>
      <c r="C72" s="68">
        <v>31010617700</v>
      </c>
      <c r="D72" s="40" t="s">
        <v>173</v>
      </c>
      <c r="E72" s="41" t="s">
        <v>130</v>
      </c>
      <c r="F72" s="42">
        <v>4980</v>
      </c>
      <c r="G72" s="44">
        <v>4980</v>
      </c>
      <c r="H72" s="56"/>
      <c r="I72" s="45"/>
    </row>
    <row r="73" spans="2:8" s="39" customFormat="1" ht="11.25" customHeight="1">
      <c r="B73" s="70">
        <f t="shared" si="0"/>
        <v>64</v>
      </c>
      <c r="C73" s="65">
        <v>3101061721</v>
      </c>
      <c r="D73" s="40" t="s">
        <v>174</v>
      </c>
      <c r="E73" s="41" t="s">
        <v>130</v>
      </c>
      <c r="F73" s="42">
        <v>17800</v>
      </c>
      <c r="G73" s="37">
        <v>17800</v>
      </c>
      <c r="H73" s="37"/>
    </row>
    <row r="74" spans="2:8" s="39" customFormat="1" ht="11.25" customHeight="1">
      <c r="B74" s="70">
        <f t="shared" si="0"/>
        <v>65</v>
      </c>
      <c r="C74" s="65">
        <v>3101061704</v>
      </c>
      <c r="D74" s="40" t="s">
        <v>174</v>
      </c>
      <c r="E74" s="41" t="s">
        <v>130</v>
      </c>
      <c r="F74" s="42">
        <v>3720</v>
      </c>
      <c r="G74" s="37">
        <v>3720</v>
      </c>
      <c r="H74" s="37"/>
    </row>
    <row r="75" spans="2:8" s="39" customFormat="1" ht="11.25" customHeight="1">
      <c r="B75" s="70">
        <f t="shared" si="0"/>
        <v>66</v>
      </c>
      <c r="C75" s="65">
        <v>2101060503</v>
      </c>
      <c r="D75" s="40" t="s">
        <v>174</v>
      </c>
      <c r="E75" s="41" t="s">
        <v>130</v>
      </c>
      <c r="F75" s="42">
        <v>6990</v>
      </c>
      <c r="G75" s="37">
        <v>6990</v>
      </c>
      <c r="H75" s="37"/>
    </row>
    <row r="76" spans="2:8" s="39" customFormat="1" ht="11.25" customHeight="1">
      <c r="B76" s="70">
        <f aca="true" t="shared" si="1" ref="B76:B83">B75+1</f>
        <v>67</v>
      </c>
      <c r="C76" s="65">
        <v>3101040548</v>
      </c>
      <c r="D76" s="40" t="s">
        <v>175</v>
      </c>
      <c r="E76" s="41" t="s">
        <v>130</v>
      </c>
      <c r="F76" s="42">
        <v>10034</v>
      </c>
      <c r="G76" s="37">
        <v>10034</v>
      </c>
      <c r="H76" s="37"/>
    </row>
    <row r="77" spans="2:8" s="39" customFormat="1" ht="11.25" customHeight="1">
      <c r="B77" s="70">
        <f t="shared" si="1"/>
        <v>68</v>
      </c>
      <c r="C77" s="65">
        <v>1101040200</v>
      </c>
      <c r="D77" s="40" t="s">
        <v>176</v>
      </c>
      <c r="E77" s="41" t="s">
        <v>130</v>
      </c>
      <c r="F77" s="42">
        <v>19215</v>
      </c>
      <c r="G77" s="37">
        <v>19215</v>
      </c>
      <c r="H77" s="37"/>
    </row>
    <row r="78" spans="2:8" s="39" customFormat="1" ht="11.25" customHeight="1">
      <c r="B78" s="70">
        <f t="shared" si="1"/>
        <v>69</v>
      </c>
      <c r="C78" s="65">
        <v>1101041832</v>
      </c>
      <c r="D78" s="40" t="s">
        <v>177</v>
      </c>
      <c r="E78" s="41" t="s">
        <v>130</v>
      </c>
      <c r="F78" s="42">
        <v>18102</v>
      </c>
      <c r="G78" s="37">
        <v>18102</v>
      </c>
      <c r="H78" s="37"/>
    </row>
    <row r="79" spans="2:8" s="39" customFormat="1" ht="26.25" customHeight="1">
      <c r="B79" s="70">
        <f t="shared" si="1"/>
        <v>70</v>
      </c>
      <c r="C79" s="65">
        <v>1101041097</v>
      </c>
      <c r="D79" s="40" t="s">
        <v>178</v>
      </c>
      <c r="E79" s="41" t="s">
        <v>130</v>
      </c>
      <c r="F79" s="42">
        <v>7179</v>
      </c>
      <c r="G79" s="37">
        <v>7179</v>
      </c>
      <c r="H79" s="37"/>
    </row>
    <row r="80" spans="2:8" s="39" customFormat="1" ht="11.25" customHeight="1">
      <c r="B80" s="70">
        <f t="shared" si="1"/>
        <v>71</v>
      </c>
      <c r="C80" s="65">
        <v>3101061766</v>
      </c>
      <c r="D80" s="40" t="s">
        <v>179</v>
      </c>
      <c r="E80" s="41" t="s">
        <v>130</v>
      </c>
      <c r="F80" s="42">
        <v>4000</v>
      </c>
      <c r="G80" s="37">
        <v>4000</v>
      </c>
      <c r="H80" s="37"/>
    </row>
    <row r="81" spans="2:8" s="39" customFormat="1" ht="28.5" customHeight="1">
      <c r="B81" s="70">
        <f t="shared" si="1"/>
        <v>72</v>
      </c>
      <c r="C81" s="65">
        <v>3101040890</v>
      </c>
      <c r="D81" s="40" t="s">
        <v>180</v>
      </c>
      <c r="E81" s="41" t="s">
        <v>130</v>
      </c>
      <c r="F81" s="42">
        <v>111410.82</v>
      </c>
      <c r="G81" s="37">
        <v>21221.12</v>
      </c>
      <c r="H81" s="37">
        <v>90189.7</v>
      </c>
    </row>
    <row r="82" spans="2:8" s="39" customFormat="1" ht="11.25" customHeight="1">
      <c r="B82" s="70">
        <f t="shared" si="1"/>
        <v>73</v>
      </c>
      <c r="C82" s="65">
        <v>1101060280</v>
      </c>
      <c r="D82" s="40" t="s">
        <v>181</v>
      </c>
      <c r="E82" s="41" t="s">
        <v>130</v>
      </c>
      <c r="F82" s="42">
        <v>3510</v>
      </c>
      <c r="G82" s="37">
        <v>3510</v>
      </c>
      <c r="H82" s="37"/>
    </row>
    <row r="83" spans="2:8" s="39" customFormat="1" ht="11.25" customHeight="1">
      <c r="B83" s="70">
        <f t="shared" si="1"/>
        <v>74</v>
      </c>
      <c r="C83" s="65">
        <v>1101060283</v>
      </c>
      <c r="D83" s="40" t="s">
        <v>182</v>
      </c>
      <c r="E83" s="41" t="s">
        <v>130</v>
      </c>
      <c r="F83" s="42">
        <v>3970</v>
      </c>
      <c r="G83" s="37">
        <v>3970</v>
      </c>
      <c r="H83" s="37"/>
    </row>
    <row r="84" spans="2:8" ht="13.5" thickBot="1">
      <c r="B84" s="71"/>
      <c r="C84" s="57"/>
      <c r="D84" s="57"/>
      <c r="E84" s="58" t="s">
        <v>183</v>
      </c>
      <c r="F84" s="59">
        <v>2695437.68</v>
      </c>
      <c r="G84" s="60">
        <f>SUM(G10:G83)</f>
        <v>2574300.9800000004</v>
      </c>
      <c r="H84" s="61">
        <f>SUM(H10:H83)</f>
        <v>121136.7</v>
      </c>
    </row>
    <row r="85" ht="12.75">
      <c r="H85" s="62"/>
    </row>
  </sheetData>
  <sheetProtection/>
  <mergeCells count="9">
    <mergeCell ref="C2:K2"/>
    <mergeCell ref="C3:K3"/>
    <mergeCell ref="B7:B9"/>
    <mergeCell ref="C7:C9"/>
    <mergeCell ref="D7:D9"/>
    <mergeCell ref="E7:E9"/>
    <mergeCell ref="F7:F8"/>
    <mergeCell ref="G7:G8"/>
    <mergeCell ref="H7: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Лада</cp:lastModifiedBy>
  <cp:lastPrinted>2012-01-16T02:37:47Z</cp:lastPrinted>
  <dcterms:created xsi:type="dcterms:W3CDTF">2011-09-01T12:39:10Z</dcterms:created>
  <dcterms:modified xsi:type="dcterms:W3CDTF">2012-05-10T10:16:12Z</dcterms:modified>
  <cp:category/>
  <cp:version/>
  <cp:contentType/>
  <cp:contentStatus/>
</cp:coreProperties>
</file>